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Дорожная карта" sheetId="1" state="visible" r:id="rId1"/>
    <sheet name="Дашборд" sheetId="2" state="visible" r:id="rId2"/>
  </sheets>
  <definedNames/>
  <calcPr calcId="124519" calcMode="auto" fullCalcOnLoad="1" forceFullCalc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b val="1"/>
      <color rgb="001F4E78"/>
      <sz val="18"/>
    </font>
    <font>
      <b val="1"/>
      <color rgb="001F2937"/>
    </font>
    <font>
      <b val="1"/>
      <sz val="14"/>
    </font>
    <font>
      <b val="1"/>
      <sz val="18"/>
    </font>
    <font>
      <b val="1"/>
    </font>
  </fonts>
  <fills count="5">
    <fill>
      <patternFill/>
    </fill>
    <fill>
      <patternFill patternType="gray125"/>
    </fill>
    <fill>
      <patternFill patternType="solid">
        <fgColor rgb="00DDEBF7"/>
      </patternFill>
    </fill>
    <fill>
      <patternFill patternType="solid">
        <fgColor rgb="00F3EAFB"/>
      </patternFill>
    </fill>
    <fill>
      <patternFill patternType="solid">
        <fgColor rgb="00EAF4FB"/>
      </patternFill>
    </fill>
  </fills>
  <borders count="4">
    <border>
      <left/>
      <right/>
      <top/>
      <bottom/>
      <diagonal/>
    </border>
    <border>
      <left style="thin">
        <color rgb="00D9E2F3"/>
      </left>
      <right style="thin">
        <color rgb="00D9E2F3"/>
      </right>
      <top style="thin">
        <color rgb="00D9E2F3"/>
      </top>
      <bottom style="thin">
        <color rgb="00D9E2F3"/>
      </bottom>
    </border>
    <border>
      <left style="medium">
        <color rgb="00A78BFA"/>
      </left>
      <right style="thin">
        <color rgb="00D9E2F3"/>
      </right>
      <top style="thin">
        <color rgb="00D9E2F3"/>
      </top>
      <bottom style="thin">
        <color rgb="00D9E2F3"/>
      </bottom>
    </border>
    <border>
      <left style="thin">
        <color rgb="00D9E2F3"/>
      </left>
      <right style="medium">
        <color rgb="00A78BFA"/>
      </right>
      <top style="thin">
        <color rgb="00D9E2F3"/>
      </top>
      <bottom style="thin">
        <color rgb="00D9E2F3"/>
      </bottom>
    </border>
  </borders>
  <cellStyleXfs count="1">
    <xf numFmtId="0" fontId="0" fillId="0" borderId="0"/>
  </cellStyleXfs>
  <cellXfs count="24">
    <xf numFmtId="0" fontId="0" fillId="0" borderId="0" pivotButton="0" quotePrefix="0" xfId="0"/>
    <xf numFmtId="0" fontId="4" fillId="0" borderId="0" pivotButton="0" quotePrefix="0" xfId="0"/>
    <xf numFmtId="0" fontId="3" fillId="0" borderId="0" pivotButton="0" quotePrefix="0" xfId="0"/>
    <xf numFmtId="0" fontId="5" fillId="3" borderId="0" applyAlignment="1" pivotButton="0" quotePrefix="0" xfId="0">
      <alignment horizontal="center" vertical="center"/>
    </xf>
    <xf numFmtId="0" fontId="2" fillId="2" borderId="1" applyAlignment="1" pivotButton="0" quotePrefix="0" xfId="0">
      <alignment horizontal="center" vertical="center" wrapText="1"/>
    </xf>
    <xf numFmtId="0" fontId="2" fillId="2" borderId="2" applyAlignment="1" pivotButton="0" quotePrefix="0" xfId="0">
      <alignment horizontal="center" vertical="center" wrapText="1"/>
    </xf>
    <xf numFmtId="0" fontId="2" fillId="2" borderId="3" applyAlignment="1" pivotButton="0" quotePrefix="0" xfId="0">
      <alignment horizontal="center" vertical="center" wrapText="1"/>
    </xf>
    <xf numFmtId="0" fontId="5" fillId="4" borderId="1" pivotButton="0" quotePrefix="0" xfId="0"/>
    <xf numFmtId="0" fontId="0" fillId="0" borderId="1" applyAlignment="1" pivotButton="0" quotePrefix="0" xfId="0">
      <alignment vertical="center" wrapText="1"/>
    </xf>
    <xf numFmtId="3" fontId="0" fillId="0" borderId="2" applyAlignment="1" pivotButton="0" quotePrefix="0" xfId="0">
      <alignment vertical="center" wrapText="1"/>
    </xf>
    <xf numFmtId="3" fontId="0" fillId="0" borderId="1" applyAlignment="1" pivotButton="0" quotePrefix="0" xfId="0">
      <alignment vertical="center" wrapText="1"/>
    </xf>
    <xf numFmtId="3" fontId="0" fillId="0" borderId="3" applyAlignment="1" pivotButton="0" quotePrefix="0" xfId="0">
      <alignment vertical="center" wrapText="1"/>
    </xf>
    <xf numFmtId="3" fontId="5" fillId="4" borderId="2" pivotButton="0" quotePrefix="0" xfId="0"/>
    <xf numFmtId="3" fontId="5" fillId="4" borderId="1" pivotButton="0" quotePrefix="0" xfId="0"/>
    <xf numFmtId="3" fontId="5" fillId="4" borderId="3" pivotButton="0" quotePrefix="0" xfId="0"/>
    <xf numFmtId="0" fontId="5" fillId="2" borderId="1" pivotButton="0" quotePrefix="0" xfId="0"/>
    <xf numFmtId="3" fontId="5" fillId="2" borderId="2" pivotButton="0" quotePrefix="0" xfId="0"/>
    <xf numFmtId="3" fontId="5" fillId="2" borderId="1" pivotButton="0" quotePrefix="0" xfId="0"/>
    <xf numFmtId="3" fontId="5" fillId="2" borderId="3" pivotButton="0" quotePrefix="0" xfId="0"/>
    <xf numFmtId="0" fontId="1" fillId="0" borderId="0" pivotButton="0" quotePrefix="0" xfId="0"/>
    <xf numFmtId="0" fontId="2" fillId="2" borderId="1" applyAlignment="1" pivotButton="0" quotePrefix="0" xfId="0">
      <alignment vertical="center" wrapText="1"/>
    </xf>
    <xf numFmtId="4" fontId="0" fillId="0" borderId="1" applyAlignment="1" pivotButton="0" quotePrefix="0" xfId="0">
      <alignment vertical="center" wrapText="1"/>
    </xf>
    <xf numFmtId="10" fontId="0" fillId="0" borderId="1" applyAlignment="1" pivotButton="0" quotePrefix="0" xfId="0">
      <alignment vertical="center" wrapText="1"/>
    </xf>
    <xf numFmtId="9" fontId="0" fillId="0" borderId="1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charts/chart1.xml><?xml version="1.0" encoding="utf-8"?>
<chartSpace xmlns:a="http://schemas.openxmlformats.org/drawingml/2006/main" xmlns="http://schemas.openxmlformats.org/drawingml/2006/chart">
  <chart>
    <title>
      <tx>
        <rich>
          <a:bodyPr/>
          <a:p>
            <a:pPr>
              <a:defRPr/>
            </a:pPr>
            <a:r>
              <a:t>Свод подразделений, сумма</a:t>
            </a:r>
          </a:p>
        </rich>
      </tx>
    </title>
    <plotArea>
      <barChart>
        <barDir val="col"/>
        <grouping val="clustered"/>
        <ser>
          <idx val="0"/>
          <order val="0"/>
          <tx>
            <strRef>
              <f>'Дашборд'!E16</f>
            </strRef>
          </tx>
          <spPr>
            <a:ln>
              <a:prstDash val="solid"/>
            </a:ln>
          </spPr>
          <cat>
            <numRef>
              <f>'Дашборд'!$A$17:$A$21</f>
            </numRef>
          </cat>
          <val>
            <numRef>
              <f>'Дашборд'!$E$17:$E$21</f>
            </numRef>
          </val>
        </ser>
        <ser>
          <idx val="1"/>
          <order val="1"/>
          <tx>
            <strRef>
              <f>'Дашборд'!F16</f>
            </strRef>
          </tx>
          <spPr>
            <a:ln>
              <a:prstDash val="solid"/>
            </a:ln>
          </spPr>
          <cat>
            <numRef>
              <f>'Дашборд'!$A$17:$A$21</f>
            </numRef>
          </cat>
          <val>
            <numRef>
              <f>'Дашборд'!$F$17:$F$21</f>
            </numRef>
          </val>
        </ser>
        <gapWidth val="150"/>
        <axId val="10"/>
        <axId val="100"/>
      </barChart>
      <catAx>
        <axId val="10"/>
        <scaling>
          <orientation val="minMax"/>
        </scaling>
        <axPos val="l"/>
        <title>
          <tx>
            <rich>
              <a:bodyPr/>
              <a:p>
                <a:pPr>
                  <a:defRPr/>
                </a:pPr>
                <a:r>
                  <a:t>Подразделение</a:t>
                </a:r>
              </a:p>
            </rich>
          </tx>
        </title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title>
          <tx>
            <rich>
              <a:bodyPr/>
              <a:p>
                <a:pPr>
                  <a:defRPr/>
                </a:pPr>
                <a:r>
                  <a:t>Сумма</a:t>
                </a:r>
              </a:p>
            </rich>
          </tx>
        </title>
        <majorTickMark val="none"/>
        <minorTickMark val="none"/>
        <crossAx val="10"/>
      </valAx>
    </plotArea>
    <legend>
      <legendPos val="r"/>
    </legend>
    <plotVisOnly val="1"/>
    <dispBlanksAs val="gap"/>
  </chart>
</chartSpace>
</file>

<file path=xl/charts/chart2.xml><?xml version="1.0" encoding="utf-8"?>
<chartSpace xmlns:a="http://schemas.openxmlformats.org/drawingml/2006/main" xmlns="http://schemas.openxmlformats.org/drawingml/2006/chart">
  <chart>
    <title>
      <tx>
        <rich>
          <a:bodyPr/>
          <a:p>
            <a:pPr>
              <a:defRPr/>
            </a:pPr>
            <a:r>
              <a:t>Дорожная карта, накопительная сумма</a:t>
            </a:r>
          </a:p>
        </rich>
      </tx>
    </title>
    <plotArea>
      <lineChart>
        <grouping val="standard"/>
        <ser>
          <idx val="0"/>
          <order val="0"/>
          <tx>
            <strRef>
              <f>'Дашборд'!C81</f>
            </strRef>
          </tx>
          <spPr>
            <a:ln>
              <a:prstDash val="solid"/>
            </a:ln>
          </spPr>
          <marker>
            <symbol val="none"/>
            <spPr>
              <a:ln>
                <a:prstDash val="solid"/>
              </a:ln>
            </spPr>
          </marker>
          <cat>
            <numRef>
              <f>'Дашборд'!$A$82:$A$112</f>
            </numRef>
          </cat>
          <val>
            <numRef>
              <f>'Дашборд'!$C$82:$C$112</f>
            </numRef>
          </val>
        </ser>
        <ser>
          <idx val="1"/>
          <order val="1"/>
          <tx>
            <strRef>
              <f>'Дашборд'!D81</f>
            </strRef>
          </tx>
          <spPr>
            <a:ln>
              <a:prstDash val="solid"/>
            </a:ln>
          </spPr>
          <marker>
            <symbol val="none"/>
            <spPr>
              <a:ln>
                <a:prstDash val="solid"/>
              </a:ln>
            </spPr>
          </marker>
          <cat>
            <numRef>
              <f>'Дашборд'!$A$82:$A$112</f>
            </numRef>
          </cat>
          <val>
            <numRef>
              <f>'Дашборд'!$D$82:$D$112</f>
            </numRef>
          </val>
        </ser>
        <ser>
          <idx val="2"/>
          <order val="2"/>
          <tx>
            <strRef>
              <f>'Дашборд'!E81</f>
            </strRef>
          </tx>
          <spPr>
            <a:ln>
              <a:prstDash val="solid"/>
            </a:ln>
          </spPr>
          <marker>
            <symbol val="none"/>
            <spPr>
              <a:ln>
                <a:prstDash val="solid"/>
              </a:ln>
            </spPr>
          </marker>
          <cat>
            <numRef>
              <f>'Дашборд'!$A$82:$A$112</f>
            </numRef>
          </cat>
          <val>
            <numRef>
              <f>'Дашборд'!$E$82:$E$112</f>
            </numRef>
          </val>
        </ser>
        <axId val="10"/>
        <axId val="100"/>
      </lineChart>
      <catAx>
        <axId val="10"/>
        <scaling>
          <orientation val="minMax"/>
        </scaling>
        <axPos val="l"/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majorTickMark val="none"/>
        <minorTickMark val="none"/>
        <crossAx val="10"/>
      </valAx>
    </plotArea>
    <legend>
      <legendPos val="r"/>
    </legend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 /><Relationship Type="http://schemas.openxmlformats.org/officeDocument/2006/relationships/chart" Target="/xl/charts/chart2.xml" Id="rId2" /></Relationships>
</file>

<file path=xl/drawings/drawing1.xml><?xml version="1.0" encoding="utf-8"?>
<wsDr xmlns:a="http://schemas.openxmlformats.org/drawingml/2006/main" xmlns:c="http://schemas.openxmlformats.org/drawingml/2006/chart" xmlns:r="http://schemas.openxmlformats.org/officeDocument/2006/relationships" xmlns="http://schemas.openxmlformats.org/drawingml/2006/spreadsheetDrawing">
  <oneCellAnchor>
    <from>
      <col>10</col>
      <colOff>0</colOff>
      <row>4</row>
      <rowOff>0</rowOff>
    </from>
    <ext cx="6480000" cy="3240000"/>
    <graphicFrame>
      <nvGraphicFramePr>
        <cNvPr id="1" name="Chart 1"/>
        <cNvGraphicFramePr/>
      </nvGraphicFramePr>
      <xfrm/>
      <a:graphic>
        <a:graphicData uri="http://schemas.openxmlformats.org/drawingml/2006/chart">
          <c:chart r:id="rId1"/>
        </a:graphicData>
      </a:graphic>
    </graphicFrame>
    <clientData/>
  </oneCellAnchor>
  <oneCellAnchor>
    <from>
      <col>10</col>
      <colOff>0</colOff>
      <row>21</row>
      <rowOff>0</rowOff>
    </from>
    <ext cx="6480000" cy="3240000"/>
    <graphicFrame>
      <nvGraphicFramePr>
        <cNvPr id="2" name="Chart 2"/>
        <cNvGraphicFramePr/>
      </nvGraphicFramePr>
      <xfrm/>
      <a:graphic>
        <a:graphicData uri="http://schemas.openxmlformats.org/drawingml/2006/chart">
          <c:chart r:id="rId2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T70"/>
  <sheetViews>
    <sheetView workbookViewId="0">
      <pane xSplit="4" ySplit="4" topLeftCell="E5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8" customWidth="1" min="1" max="1"/>
    <col width="13" customWidth="1" min="2" max="2"/>
    <col width="14" customWidth="1" min="3" max="3"/>
    <col width="35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  <col width="14" customWidth="1" min="49" max="49"/>
    <col width="14" customWidth="1" min="50" max="50"/>
    <col width="14" customWidth="1" min="51" max="51"/>
    <col width="14" customWidth="1" min="52" max="52"/>
    <col width="14" customWidth="1" min="53" max="53"/>
    <col width="14" customWidth="1" min="54" max="54"/>
    <col width="14" customWidth="1" min="55" max="55"/>
    <col width="14" customWidth="1" min="56" max="56"/>
    <col width="14" customWidth="1" min="57" max="57"/>
    <col width="14" customWidth="1" min="58" max="58"/>
    <col width="14" customWidth="1" min="59" max="59"/>
    <col width="14" customWidth="1" min="60" max="60"/>
    <col width="14" customWidth="1" min="61" max="61"/>
    <col width="14" customWidth="1" min="62" max="62"/>
    <col width="14" customWidth="1" min="63" max="63"/>
    <col width="14" customWidth="1" min="64" max="64"/>
    <col width="14" customWidth="1" min="65" max="65"/>
    <col width="14" customWidth="1" min="66" max="66"/>
    <col width="14" customWidth="1" min="67" max="67"/>
    <col width="14" customWidth="1" min="68" max="68"/>
    <col width="14" customWidth="1" min="69" max="69"/>
    <col width="14" customWidth="1" min="70" max="70"/>
    <col width="14" customWidth="1" min="71" max="71"/>
    <col width="14" customWidth="1" min="72" max="72"/>
  </cols>
  <sheetData>
    <row r="1">
      <c r="A1" s="1" t="inlineStr">
        <is>
          <t>Дорожная карта</t>
        </is>
      </c>
      <c r="E1" t="inlineStr">
        <is>
          <t>Дата контроля: 31.03.2026</t>
        </is>
      </c>
    </row>
    <row r="2">
      <c r="E2" t="inlineStr">
        <is>
          <t>Период: 01.03.2026 - 31.03.2026</t>
        </is>
      </c>
    </row>
    <row r="3">
      <c r="A3" s="2" t="inlineStr">
        <is>
          <t>План и факт услуг по тренерам</t>
        </is>
      </c>
      <c r="E3" s="3" t="inlineStr">
        <is>
          <t>Неделя 1 (01.03 - 01.03)</t>
        </is>
      </c>
      <c r="O3" s="3" t="inlineStr">
        <is>
          <t>Неделя 2 (02.03 - 08.03)</t>
        </is>
      </c>
      <c r="Y3" s="3" t="inlineStr">
        <is>
          <t>Неделя 3 (09.03 - 15.03)</t>
        </is>
      </c>
      <c r="AI3" s="3" t="inlineStr">
        <is>
          <t>Неделя 4 (16.03 - 22.03)</t>
        </is>
      </c>
      <c r="AS3" s="3" t="inlineStr">
        <is>
          <t>Неделя 5 (23.03 - 29.03)</t>
        </is>
      </c>
      <c r="BC3" s="3" t="inlineStr">
        <is>
          <t>Неделя 6 (30.03 - 31.03)</t>
        </is>
      </c>
      <c r="BN3" s="3" t="inlineStr">
        <is>
          <t>Итого за месяц</t>
        </is>
      </c>
    </row>
    <row r="4">
      <c r="A4" s="4" t="inlineStr">
        <is>
          <t>№</t>
        </is>
      </c>
      <c r="B4" s="4" t="inlineStr">
        <is>
          <t>Дата начала</t>
        </is>
      </c>
      <c r="C4" s="4" t="inlineStr">
        <is>
          <t>Статус</t>
        </is>
      </c>
      <c r="D4" s="4" t="inlineStr">
        <is>
          <t>ФИО</t>
        </is>
      </c>
      <c r="E4" s="5" t="inlineStr">
        <is>
          <t>Факт ПТ</t>
        </is>
      </c>
      <c r="F4" s="4" t="inlineStr">
        <is>
          <t>Факт секций</t>
        </is>
      </c>
      <c r="G4" s="4" t="inlineStr">
        <is>
          <t>Факт ВПТ</t>
        </is>
      </c>
      <c r="H4" s="4" t="inlineStr">
        <is>
          <t>Факт прочих</t>
        </is>
      </c>
      <c r="I4" s="4" t="inlineStr">
        <is>
          <t>Факт услуг</t>
        </is>
      </c>
      <c r="J4" s="4" t="inlineStr">
        <is>
          <t>Тех. задание услуг</t>
        </is>
      </c>
      <c r="K4" s="4" t="inlineStr">
        <is>
          <t>Разница услуг</t>
        </is>
      </c>
      <c r="L4" s="4" t="inlineStr">
        <is>
          <t>Факт ₽</t>
        </is>
      </c>
      <c r="M4" s="4" t="inlineStr">
        <is>
          <t>Тех. задание ₽</t>
        </is>
      </c>
      <c r="N4" s="6" t="inlineStr">
        <is>
          <t>Разница ₽</t>
        </is>
      </c>
      <c r="O4" s="5" t="inlineStr">
        <is>
          <t>Факт ПТ</t>
        </is>
      </c>
      <c r="P4" s="4" t="inlineStr">
        <is>
          <t>Факт секций</t>
        </is>
      </c>
      <c r="Q4" s="4" t="inlineStr">
        <is>
          <t>Факт ВПТ</t>
        </is>
      </c>
      <c r="R4" s="4" t="inlineStr">
        <is>
          <t>Факт прочих</t>
        </is>
      </c>
      <c r="S4" s="4" t="inlineStr">
        <is>
          <t>Факт услуг</t>
        </is>
      </c>
      <c r="T4" s="4" t="inlineStr">
        <is>
          <t>Тех. задание услуг</t>
        </is>
      </c>
      <c r="U4" s="4" t="inlineStr">
        <is>
          <t>Разница услуг</t>
        </is>
      </c>
      <c r="V4" s="4" t="inlineStr">
        <is>
          <t>Факт ₽</t>
        </is>
      </c>
      <c r="W4" s="4" t="inlineStr">
        <is>
          <t>Тех. задание ₽</t>
        </is>
      </c>
      <c r="X4" s="6" t="inlineStr">
        <is>
          <t>Разница ₽</t>
        </is>
      </c>
      <c r="Y4" s="5" t="inlineStr">
        <is>
          <t>Факт ПТ</t>
        </is>
      </c>
      <c r="Z4" s="4" t="inlineStr">
        <is>
          <t>Факт секций</t>
        </is>
      </c>
      <c r="AA4" s="4" t="inlineStr">
        <is>
          <t>Факт ВПТ</t>
        </is>
      </c>
      <c r="AB4" s="4" t="inlineStr">
        <is>
          <t>Факт прочих</t>
        </is>
      </c>
      <c r="AC4" s="4" t="inlineStr">
        <is>
          <t>Факт услуг</t>
        </is>
      </c>
      <c r="AD4" s="4" t="inlineStr">
        <is>
          <t>Тех. задание услуг</t>
        </is>
      </c>
      <c r="AE4" s="4" t="inlineStr">
        <is>
          <t>Разница услуг</t>
        </is>
      </c>
      <c r="AF4" s="4" t="inlineStr">
        <is>
          <t>Факт ₽</t>
        </is>
      </c>
      <c r="AG4" s="4" t="inlineStr">
        <is>
          <t>Тех. задание ₽</t>
        </is>
      </c>
      <c r="AH4" s="6" t="inlineStr">
        <is>
          <t>Разница ₽</t>
        </is>
      </c>
      <c r="AI4" s="5" t="inlineStr">
        <is>
          <t>Факт ПТ</t>
        </is>
      </c>
      <c r="AJ4" s="4" t="inlineStr">
        <is>
          <t>Факт секций</t>
        </is>
      </c>
      <c r="AK4" s="4" t="inlineStr">
        <is>
          <t>Факт ВПТ</t>
        </is>
      </c>
      <c r="AL4" s="4" t="inlineStr">
        <is>
          <t>Факт прочих</t>
        </is>
      </c>
      <c r="AM4" s="4" t="inlineStr">
        <is>
          <t>Факт услуг</t>
        </is>
      </c>
      <c r="AN4" s="4" t="inlineStr">
        <is>
          <t>Тех. задание услуг</t>
        </is>
      </c>
      <c r="AO4" s="4" t="inlineStr">
        <is>
          <t>Разница услуг</t>
        </is>
      </c>
      <c r="AP4" s="4" t="inlineStr">
        <is>
          <t>Факт ₽</t>
        </is>
      </c>
      <c r="AQ4" s="4" t="inlineStr">
        <is>
          <t>Тех. задание ₽</t>
        </is>
      </c>
      <c r="AR4" s="6" t="inlineStr">
        <is>
          <t>Разница ₽</t>
        </is>
      </c>
      <c r="AS4" s="5" t="inlineStr">
        <is>
          <t>Факт ПТ</t>
        </is>
      </c>
      <c r="AT4" s="4" t="inlineStr">
        <is>
          <t>Факт секций</t>
        </is>
      </c>
      <c r="AU4" s="4" t="inlineStr">
        <is>
          <t>Факт ВПТ</t>
        </is>
      </c>
      <c r="AV4" s="4" t="inlineStr">
        <is>
          <t>Факт прочих</t>
        </is>
      </c>
      <c r="AW4" s="4" t="inlineStr">
        <is>
          <t>Факт услуг</t>
        </is>
      </c>
      <c r="AX4" s="4" t="inlineStr">
        <is>
          <t>Тех. задание услуг</t>
        </is>
      </c>
      <c r="AY4" s="4" t="inlineStr">
        <is>
          <t>Разница услуг</t>
        </is>
      </c>
      <c r="AZ4" s="4" t="inlineStr">
        <is>
          <t>Факт ₽</t>
        </is>
      </c>
      <c r="BA4" s="4" t="inlineStr">
        <is>
          <t>Тех. задание ₽</t>
        </is>
      </c>
      <c r="BB4" s="6" t="inlineStr">
        <is>
          <t>Разница ₽</t>
        </is>
      </c>
      <c r="BC4" s="5" t="inlineStr">
        <is>
          <t>Факт ПТ</t>
        </is>
      </c>
      <c r="BD4" s="4" t="inlineStr">
        <is>
          <t>Факт секций</t>
        </is>
      </c>
      <c r="BE4" s="4" t="inlineStr">
        <is>
          <t>Факт ВПТ</t>
        </is>
      </c>
      <c r="BF4" s="4" t="inlineStr">
        <is>
          <t>Факт прочих</t>
        </is>
      </c>
      <c r="BG4" s="4" t="inlineStr">
        <is>
          <t>Факт услуг</t>
        </is>
      </c>
      <c r="BH4" s="4" t="inlineStr">
        <is>
          <t>Тех. задание услуг</t>
        </is>
      </c>
      <c r="BI4" s="4" t="inlineStr">
        <is>
          <t>Разница услуг</t>
        </is>
      </c>
      <c r="BJ4" s="4" t="inlineStr">
        <is>
          <t>Факт ₽</t>
        </is>
      </c>
      <c r="BK4" s="4" t="inlineStr">
        <is>
          <t>Тех. задание ₽</t>
        </is>
      </c>
      <c r="BL4" s="6" t="inlineStr">
        <is>
          <t>Разница ₽</t>
        </is>
      </c>
      <c r="BN4" s="4" t="inlineStr">
        <is>
          <t>Тех. задание услуг</t>
        </is>
      </c>
      <c r="BO4" s="4" t="inlineStr">
        <is>
          <t>Факт услуг</t>
        </is>
      </c>
      <c r="BP4" s="4" t="inlineStr">
        <is>
          <t>Разница услуг</t>
        </is>
      </c>
      <c r="BQ4" s="4" t="inlineStr">
        <is>
          <t>Тех. задание ₽</t>
        </is>
      </c>
      <c r="BR4" s="4" t="inlineStr">
        <is>
          <t>Факт ₽</t>
        </is>
      </c>
      <c r="BS4" s="4" t="inlineStr">
        <is>
          <t>Разница ₽</t>
        </is>
      </c>
      <c r="BT4" s="4" t="inlineStr">
        <is>
          <t>Ранрейт ₽</t>
        </is>
      </c>
    </row>
    <row r="5">
      <c r="A5" s="7" t="n"/>
      <c r="B5" s="7" t="n"/>
      <c r="C5" s="7" t="n"/>
      <c r="D5" s="7" t="inlineStr">
        <is>
          <t>БАССЕЙН</t>
        </is>
      </c>
      <c r="E5" s="7" t="n"/>
      <c r="F5" s="7" t="n"/>
      <c r="G5" s="7" t="n"/>
      <c r="H5" s="7" t="n"/>
      <c r="I5" s="7" t="n"/>
      <c r="J5" s="7" t="n"/>
      <c r="K5" s="7" t="n"/>
      <c r="L5" s="7" t="n"/>
      <c r="M5" s="7" t="n"/>
      <c r="N5" s="7" t="n"/>
      <c r="O5" s="7" t="n"/>
      <c r="P5" s="7" t="n"/>
      <c r="Q5" s="7" t="n"/>
      <c r="R5" s="7" t="n"/>
      <c r="S5" s="7" t="n"/>
      <c r="T5" s="7" t="n"/>
      <c r="U5" s="7" t="n"/>
      <c r="V5" s="7" t="n"/>
      <c r="W5" s="7" t="n"/>
      <c r="X5" s="7" t="n"/>
      <c r="Y5" s="7" t="n"/>
      <c r="Z5" s="7" t="n"/>
      <c r="AA5" s="7" t="n"/>
      <c r="AB5" s="7" t="n"/>
      <c r="AC5" s="7" t="n"/>
      <c r="AD5" s="7" t="n"/>
      <c r="AE5" s="7" t="n"/>
      <c r="AF5" s="7" t="n"/>
      <c r="AG5" s="7" t="n"/>
      <c r="AH5" s="7" t="n"/>
      <c r="AI5" s="7" t="n"/>
      <c r="AJ5" s="7" t="n"/>
      <c r="AK5" s="7" t="n"/>
      <c r="AL5" s="7" t="n"/>
      <c r="AM5" s="7" t="n"/>
      <c r="AN5" s="7" t="n"/>
      <c r="AO5" s="7" t="n"/>
      <c r="AP5" s="7" t="n"/>
      <c r="AQ5" s="7" t="n"/>
      <c r="AR5" s="7" t="n"/>
      <c r="AS5" s="7" t="n"/>
      <c r="AT5" s="7" t="n"/>
      <c r="AU5" s="7" t="n"/>
      <c r="AV5" s="7" t="n"/>
      <c r="AW5" s="7" t="n"/>
      <c r="AX5" s="7" t="n"/>
      <c r="AY5" s="7" t="n"/>
      <c r="AZ5" s="7" t="n"/>
      <c r="BA5" s="7" t="n"/>
      <c r="BB5" s="7" t="n"/>
      <c r="BC5" s="7" t="n"/>
      <c r="BD5" s="7" t="n"/>
      <c r="BE5" s="7" t="n"/>
      <c r="BF5" s="7" t="n"/>
      <c r="BG5" s="7" t="n"/>
      <c r="BH5" s="7" t="n"/>
      <c r="BI5" s="7" t="n"/>
      <c r="BJ5" s="7" t="n"/>
      <c r="BK5" s="7" t="n"/>
      <c r="BL5" s="7" t="n"/>
      <c r="BM5" s="7" t="n"/>
      <c r="BN5" s="7" t="n"/>
      <c r="BO5" s="7" t="n"/>
      <c r="BP5" s="7" t="n"/>
      <c r="BQ5" s="7" t="n"/>
      <c r="BR5" s="7" t="n"/>
      <c r="BS5" s="7" t="n"/>
      <c r="BT5" s="7" t="n"/>
    </row>
    <row r="6">
      <c r="A6" s="8" t="n">
        <v>1</v>
      </c>
      <c r="B6" s="8" t="inlineStr">
        <is>
          <t>2026-03-01</t>
        </is>
      </c>
      <c r="C6" s="8" t="inlineStr">
        <is>
          <t>ПТ</t>
        </is>
      </c>
      <c r="D6" s="8" t="inlineStr">
        <is>
          <t>Дроздов Михаил Андреевич</t>
        </is>
      </c>
      <c r="E6" s="9" t="n">
        <v>0</v>
      </c>
      <c r="F6" s="10" t="n">
        <v>0</v>
      </c>
      <c r="G6" s="10" t="n">
        <v>0</v>
      </c>
      <c r="H6" s="10" t="n">
        <v>0</v>
      </c>
      <c r="I6" s="10" t="n">
        <v>0</v>
      </c>
      <c r="J6" s="10" t="n">
        <v>1.193548387096774</v>
      </c>
      <c r="K6" s="10">
        <f>I6-J6</f>
        <v/>
      </c>
      <c r="L6" s="10" t="n">
        <v>0</v>
      </c>
      <c r="M6" s="10" t="n">
        <v>2919.354838709678</v>
      </c>
      <c r="N6" s="11">
        <f>L6-M6</f>
        <v/>
      </c>
      <c r="O6" s="9" t="n">
        <v>19</v>
      </c>
      <c r="P6" s="10" t="n">
        <v>15</v>
      </c>
      <c r="Q6" s="10" t="n">
        <v>1</v>
      </c>
      <c r="R6" s="10" t="n">
        <v>0</v>
      </c>
      <c r="S6" s="10" t="n">
        <v>35</v>
      </c>
      <c r="T6" s="10" t="n">
        <v>8.35483870967742</v>
      </c>
      <c r="U6" s="10">
        <f>S6-T6</f>
        <v/>
      </c>
      <c r="V6" s="10" t="n">
        <v>60006.5</v>
      </c>
      <c r="W6" s="10" t="n">
        <v>20435.48387096774</v>
      </c>
      <c r="X6" s="11">
        <f>V6-W6</f>
        <v/>
      </c>
      <c r="Y6" s="9" t="n">
        <v>20</v>
      </c>
      <c r="Z6" s="10" t="n">
        <v>25</v>
      </c>
      <c r="AA6" s="10" t="n">
        <v>0</v>
      </c>
      <c r="AB6" s="10" t="n">
        <v>0</v>
      </c>
      <c r="AC6" s="10" t="n">
        <v>45</v>
      </c>
      <c r="AD6" s="10" t="n">
        <v>8.35483870967742</v>
      </c>
      <c r="AE6" s="10">
        <f>AC6-AD6</f>
        <v/>
      </c>
      <c r="AF6" s="10" t="n">
        <v>76994.75</v>
      </c>
      <c r="AG6" s="10" t="n">
        <v>20435.48387096774</v>
      </c>
      <c r="AH6" s="11">
        <f>AF6-AG6</f>
        <v/>
      </c>
      <c r="AI6" s="9" t="n">
        <v>17</v>
      </c>
      <c r="AJ6" s="10" t="n">
        <v>15</v>
      </c>
      <c r="AK6" s="10" t="n">
        <v>0</v>
      </c>
      <c r="AL6" s="10" t="n">
        <v>0</v>
      </c>
      <c r="AM6" s="10" t="n">
        <v>32</v>
      </c>
      <c r="AN6" s="10" t="n">
        <v>8.35483870967742</v>
      </c>
      <c r="AO6" s="10">
        <f>AM6-AN6</f>
        <v/>
      </c>
      <c r="AP6" s="10" t="n">
        <v>55836.41</v>
      </c>
      <c r="AQ6" s="10" t="n">
        <v>20435.48387096774</v>
      </c>
      <c r="AR6" s="11">
        <f>AP6-AQ6</f>
        <v/>
      </c>
      <c r="AS6" s="9" t="n">
        <v>7</v>
      </c>
      <c r="AT6" s="10" t="n">
        <v>11</v>
      </c>
      <c r="AU6" s="10" t="n">
        <v>0</v>
      </c>
      <c r="AV6" s="10" t="n">
        <v>0</v>
      </c>
      <c r="AW6" s="10" t="n">
        <v>18</v>
      </c>
      <c r="AX6" s="10" t="n">
        <v>8.35483870967742</v>
      </c>
      <c r="AY6" s="10">
        <f>AW6-AX6</f>
        <v/>
      </c>
      <c r="AZ6" s="10" t="n">
        <v>27231.42</v>
      </c>
      <c r="BA6" s="10" t="n">
        <v>20435.48387096774</v>
      </c>
      <c r="BB6" s="11">
        <f>AZ6-BA6</f>
        <v/>
      </c>
      <c r="BC6" s="9" t="n">
        <v>2</v>
      </c>
      <c r="BD6" s="10" t="n">
        <v>7</v>
      </c>
      <c r="BE6" s="10" t="n">
        <v>0</v>
      </c>
      <c r="BF6" s="10" t="n">
        <v>0</v>
      </c>
      <c r="BG6" s="10" t="n">
        <v>9</v>
      </c>
      <c r="BH6" s="10" t="n">
        <v>2.387096774193532</v>
      </c>
      <c r="BI6" s="10">
        <f>BG6-BH6</f>
        <v/>
      </c>
      <c r="BJ6" s="10" t="n">
        <v>11506.84</v>
      </c>
      <c r="BK6" s="10" t="n">
        <v>5838.709677419387</v>
      </c>
      <c r="BL6" s="11">
        <f>BJ6-BK6</f>
        <v/>
      </c>
      <c r="BN6" s="10">
        <f>SUM(J6,T6,AD6,AN6,AX6,BH6)</f>
        <v/>
      </c>
      <c r="BO6" s="10">
        <f>SUM(I6,S6,AC6,AM6,AW6,BG6)</f>
        <v/>
      </c>
      <c r="BP6" s="10">
        <f>BO6-BN6</f>
        <v/>
      </c>
      <c r="BQ6" s="10">
        <f>SUM(M6,W6,AG6,AQ6,BA6,BK6)</f>
        <v/>
      </c>
      <c r="BR6" s="10">
        <f>SUM(L6,V6,AF6,AP6,AZ6,BJ6)</f>
        <v/>
      </c>
      <c r="BS6" s="10">
        <f>BR6-BQ6</f>
        <v/>
      </c>
      <c r="BT6" s="10">
        <f>IFERROR(BR6/31*31,0)</f>
        <v/>
      </c>
    </row>
    <row r="7">
      <c r="A7" s="8" t="n">
        <v>2</v>
      </c>
      <c r="B7" s="8" t="inlineStr">
        <is>
          <t>2026-03-01</t>
        </is>
      </c>
      <c r="C7" s="8" t="inlineStr">
        <is>
          <t>ПТ</t>
        </is>
      </c>
      <c r="D7" s="8" t="inlineStr">
        <is>
          <t>Зеньков Валерий Сергеевич</t>
        </is>
      </c>
      <c r="E7" s="9" t="n">
        <v>0</v>
      </c>
      <c r="F7" s="10" t="n">
        <v>0</v>
      </c>
      <c r="G7" s="10" t="n">
        <v>0</v>
      </c>
      <c r="H7" s="10" t="n">
        <v>0</v>
      </c>
      <c r="I7" s="10" t="n">
        <v>0</v>
      </c>
      <c r="J7" s="10" t="n">
        <v>11.54838709677419</v>
      </c>
      <c r="K7" s="10">
        <f>I7-J7</f>
        <v/>
      </c>
      <c r="L7" s="10" t="n">
        <v>0</v>
      </c>
      <c r="M7" s="10" t="n">
        <v>21167.74193548387</v>
      </c>
      <c r="N7" s="11">
        <f>L7-M7</f>
        <v/>
      </c>
      <c r="O7" s="9" t="n">
        <v>32</v>
      </c>
      <c r="P7" s="10" t="n">
        <v>45</v>
      </c>
      <c r="Q7" s="10" t="n">
        <v>0</v>
      </c>
      <c r="R7" s="10" t="n">
        <v>0</v>
      </c>
      <c r="S7" s="10" t="n">
        <v>77</v>
      </c>
      <c r="T7" s="10" t="n">
        <v>80.83870967741936</v>
      </c>
      <c r="U7" s="10">
        <f>S7-T7</f>
        <v/>
      </c>
      <c r="V7" s="10" t="n">
        <v>125007.12</v>
      </c>
      <c r="W7" s="10" t="n">
        <v>148174.1935483871</v>
      </c>
      <c r="X7" s="11">
        <f>V7-W7</f>
        <v/>
      </c>
      <c r="Y7" s="9" t="n">
        <v>18</v>
      </c>
      <c r="Z7" s="10" t="n">
        <v>40</v>
      </c>
      <c r="AA7" s="10" t="n">
        <v>0</v>
      </c>
      <c r="AB7" s="10" t="n">
        <v>0</v>
      </c>
      <c r="AC7" s="10" t="n">
        <v>58</v>
      </c>
      <c r="AD7" s="10" t="n">
        <v>80.83870967741936</v>
      </c>
      <c r="AE7" s="10">
        <f>AC7-AD7</f>
        <v/>
      </c>
      <c r="AF7" s="10" t="n">
        <v>90720.90000000001</v>
      </c>
      <c r="AG7" s="10" t="n">
        <v>148174.1935483871</v>
      </c>
      <c r="AH7" s="11">
        <f>AF7-AG7</f>
        <v/>
      </c>
      <c r="AI7" s="9" t="n">
        <v>13</v>
      </c>
      <c r="AJ7" s="10" t="n">
        <v>37</v>
      </c>
      <c r="AK7" s="10" t="n">
        <v>0</v>
      </c>
      <c r="AL7" s="10" t="n">
        <v>0</v>
      </c>
      <c r="AM7" s="10" t="n">
        <v>50</v>
      </c>
      <c r="AN7" s="10" t="n">
        <v>80.83870967741936</v>
      </c>
      <c r="AO7" s="10">
        <f>AM7-AN7</f>
        <v/>
      </c>
      <c r="AP7" s="10" t="n">
        <v>74181.41</v>
      </c>
      <c r="AQ7" s="10" t="n">
        <v>148174.1935483871</v>
      </c>
      <c r="AR7" s="11">
        <f>AP7-AQ7</f>
        <v/>
      </c>
      <c r="AS7" s="9" t="n">
        <v>27</v>
      </c>
      <c r="AT7" s="10" t="n">
        <v>31</v>
      </c>
      <c r="AU7" s="10" t="n">
        <v>0</v>
      </c>
      <c r="AV7" s="10" t="n">
        <v>0</v>
      </c>
      <c r="AW7" s="10" t="n">
        <v>58</v>
      </c>
      <c r="AX7" s="10" t="n">
        <v>80.83870967741936</v>
      </c>
      <c r="AY7" s="10">
        <f>AW7-AX7</f>
        <v/>
      </c>
      <c r="AZ7" s="10" t="n">
        <v>97497.91</v>
      </c>
      <c r="BA7" s="10" t="n">
        <v>148174.1935483871</v>
      </c>
      <c r="BB7" s="11">
        <f>AZ7-BA7</f>
        <v/>
      </c>
      <c r="BC7" s="9" t="n">
        <v>14</v>
      </c>
      <c r="BD7" s="10" t="n">
        <v>10</v>
      </c>
      <c r="BE7" s="10" t="n">
        <v>0</v>
      </c>
      <c r="BF7" s="10" t="n">
        <v>0</v>
      </c>
      <c r="BG7" s="10" t="n">
        <v>24</v>
      </c>
      <c r="BH7" s="10" t="n">
        <v>23.09677419354823</v>
      </c>
      <c r="BI7" s="10">
        <f>BG7-BH7</f>
        <v/>
      </c>
      <c r="BJ7" s="10" t="n">
        <v>46912.16</v>
      </c>
      <c r="BK7" s="10" t="n">
        <v>42335.48387096798</v>
      </c>
      <c r="BL7" s="11">
        <f>BJ7-BK7</f>
        <v/>
      </c>
      <c r="BN7" s="10">
        <f>SUM(J7,T7,AD7,AN7,AX7,BH7)</f>
        <v/>
      </c>
      <c r="BO7" s="10">
        <f>SUM(I7,S7,AC7,AM7,AW7,BG7)</f>
        <v/>
      </c>
      <c r="BP7" s="10">
        <f>BO7-BN7</f>
        <v/>
      </c>
      <c r="BQ7" s="10">
        <f>SUM(M7,W7,AG7,AQ7,BA7,BK7)</f>
        <v/>
      </c>
      <c r="BR7" s="10">
        <f>SUM(L7,V7,AF7,AP7,AZ7,BJ7)</f>
        <v/>
      </c>
      <c r="BS7" s="10">
        <f>BR7-BQ7</f>
        <v/>
      </c>
      <c r="BT7" s="10">
        <f>IFERROR(BR7/31*31,0)</f>
        <v/>
      </c>
    </row>
    <row r="8">
      <c r="A8" s="8" t="n">
        <v>3</v>
      </c>
      <c r="B8" s="8" t="inlineStr">
        <is>
          <t>2026-03-01</t>
        </is>
      </c>
      <c r="C8" s="8" t="inlineStr">
        <is>
          <t>ПТ</t>
        </is>
      </c>
      <c r="D8" s="8" t="inlineStr">
        <is>
          <t>Коваль Никита Андреевич</t>
        </is>
      </c>
      <c r="E8" s="9" t="n">
        <v>4</v>
      </c>
      <c r="F8" s="10" t="n">
        <v>0</v>
      </c>
      <c r="G8" s="10" t="n">
        <v>0</v>
      </c>
      <c r="H8" s="10" t="n">
        <v>0</v>
      </c>
      <c r="I8" s="10" t="n">
        <v>4</v>
      </c>
      <c r="J8" s="10" t="n">
        <v>6.258064516129032</v>
      </c>
      <c r="K8" s="10">
        <f>I8-J8</f>
        <v/>
      </c>
      <c r="L8" s="10" t="n">
        <v>12280</v>
      </c>
      <c r="M8" s="10" t="n">
        <v>13103.22580645161</v>
      </c>
      <c r="N8" s="11">
        <f>L8-M8</f>
        <v/>
      </c>
      <c r="O8" s="9" t="n">
        <v>26</v>
      </c>
      <c r="P8" s="10" t="n">
        <v>13</v>
      </c>
      <c r="Q8" s="10" t="n">
        <v>3</v>
      </c>
      <c r="R8" s="10" t="n">
        <v>0</v>
      </c>
      <c r="S8" s="10" t="n">
        <v>42</v>
      </c>
      <c r="T8" s="10" t="n">
        <v>43.80645161290323</v>
      </c>
      <c r="U8" s="10">
        <f>S8-T8</f>
        <v/>
      </c>
      <c r="V8" s="10" t="n">
        <v>70794.40000000001</v>
      </c>
      <c r="W8" s="10" t="n">
        <v>91722.5806451613</v>
      </c>
      <c r="X8" s="11">
        <f>V8-W8</f>
        <v/>
      </c>
      <c r="Y8" s="9" t="n">
        <v>29</v>
      </c>
      <c r="Z8" s="10" t="n">
        <v>10</v>
      </c>
      <c r="AA8" s="10" t="n">
        <v>1</v>
      </c>
      <c r="AB8" s="10" t="n">
        <v>0</v>
      </c>
      <c r="AC8" s="10" t="n">
        <v>40</v>
      </c>
      <c r="AD8" s="10" t="n">
        <v>43.80645161290323</v>
      </c>
      <c r="AE8" s="10">
        <f>AC8-AD8</f>
        <v/>
      </c>
      <c r="AF8" s="10" t="n">
        <v>75374.75</v>
      </c>
      <c r="AG8" s="10" t="n">
        <v>91722.5806451613</v>
      </c>
      <c r="AH8" s="11">
        <f>AF8-AG8</f>
        <v/>
      </c>
      <c r="AI8" s="9" t="n">
        <v>26</v>
      </c>
      <c r="AJ8" s="10" t="n">
        <v>5</v>
      </c>
      <c r="AK8" s="10" t="n">
        <v>1</v>
      </c>
      <c r="AL8" s="10" t="n">
        <v>0</v>
      </c>
      <c r="AM8" s="10" t="n">
        <v>32</v>
      </c>
      <c r="AN8" s="10" t="n">
        <v>43.80645161290323</v>
      </c>
      <c r="AO8" s="10">
        <f>AM8-AN8</f>
        <v/>
      </c>
      <c r="AP8" s="10" t="n">
        <v>66035.16</v>
      </c>
      <c r="AQ8" s="10" t="n">
        <v>91722.5806451613</v>
      </c>
      <c r="AR8" s="11">
        <f>AP8-AQ8</f>
        <v/>
      </c>
      <c r="AS8" s="9" t="n">
        <v>29</v>
      </c>
      <c r="AT8" s="10" t="n">
        <v>9</v>
      </c>
      <c r="AU8" s="10" t="n">
        <v>2</v>
      </c>
      <c r="AV8" s="10" t="n">
        <v>0</v>
      </c>
      <c r="AW8" s="10" t="n">
        <v>40</v>
      </c>
      <c r="AX8" s="10" t="n">
        <v>43.80645161290323</v>
      </c>
      <c r="AY8" s="10">
        <f>AW8-AX8</f>
        <v/>
      </c>
      <c r="AZ8" s="10" t="n">
        <v>75482</v>
      </c>
      <c r="BA8" s="10" t="n">
        <v>91722.5806451613</v>
      </c>
      <c r="BB8" s="11">
        <f>AZ8-BA8</f>
        <v/>
      </c>
      <c r="BC8" s="9" t="n">
        <v>13</v>
      </c>
      <c r="BD8" s="10" t="n">
        <v>2</v>
      </c>
      <c r="BE8" s="10" t="n">
        <v>2</v>
      </c>
      <c r="BF8" s="10" t="n">
        <v>0</v>
      </c>
      <c r="BG8" s="10" t="n">
        <v>17</v>
      </c>
      <c r="BH8" s="10" t="n">
        <v>12.51612903225798</v>
      </c>
      <c r="BI8" s="10">
        <f>BG8-BH8</f>
        <v/>
      </c>
      <c r="BJ8" s="10" t="n">
        <v>31778.75</v>
      </c>
      <c r="BK8" s="10" t="n">
        <v>26206.45161290337</v>
      </c>
      <c r="BL8" s="11">
        <f>BJ8-BK8</f>
        <v/>
      </c>
      <c r="BN8" s="10">
        <f>SUM(J8,T8,AD8,AN8,AX8,BH8)</f>
        <v/>
      </c>
      <c r="BO8" s="10">
        <f>SUM(I8,S8,AC8,AM8,AW8,BG8)</f>
        <v/>
      </c>
      <c r="BP8" s="10">
        <f>BO8-BN8</f>
        <v/>
      </c>
      <c r="BQ8" s="10">
        <f>SUM(M8,W8,AG8,AQ8,BA8,BK8)</f>
        <v/>
      </c>
      <c r="BR8" s="10">
        <f>SUM(L8,V8,AF8,AP8,AZ8,BJ8)</f>
        <v/>
      </c>
      <c r="BS8" s="10">
        <f>BR8-BQ8</f>
        <v/>
      </c>
      <c r="BT8" s="10">
        <f>IFERROR(BR8/31*31,0)</f>
        <v/>
      </c>
    </row>
    <row r="9">
      <c r="A9" s="8" t="n">
        <v>4</v>
      </c>
      <c r="B9" s="8" t="inlineStr">
        <is>
          <t>2026-03-01</t>
        </is>
      </c>
      <c r="C9" s="8" t="inlineStr">
        <is>
          <t>ПТ</t>
        </is>
      </c>
      <c r="D9" s="8" t="inlineStr">
        <is>
          <t>Коновалова Галина Игоревна</t>
        </is>
      </c>
      <c r="E9" s="9" t="n">
        <v>0</v>
      </c>
      <c r="F9" s="10" t="n">
        <v>0</v>
      </c>
      <c r="G9" s="10" t="n">
        <v>0</v>
      </c>
      <c r="H9" s="10" t="n">
        <v>0</v>
      </c>
      <c r="I9" s="10" t="n">
        <v>0</v>
      </c>
      <c r="J9" s="10" t="n">
        <v>1.612903225806452</v>
      </c>
      <c r="K9" s="10">
        <f>I9-J9</f>
        <v/>
      </c>
      <c r="L9" s="10" t="n">
        <v>0</v>
      </c>
      <c r="M9" s="10" t="n">
        <v>3112.903225806452</v>
      </c>
      <c r="N9" s="11">
        <f>L9-M9</f>
        <v/>
      </c>
      <c r="O9" s="9" t="n">
        <v>0</v>
      </c>
      <c r="P9" s="10" t="n">
        <v>0</v>
      </c>
      <c r="Q9" s="10" t="n">
        <v>0</v>
      </c>
      <c r="R9" s="10" t="n">
        <v>0</v>
      </c>
      <c r="S9" s="10" t="n">
        <v>0</v>
      </c>
      <c r="T9" s="10" t="n">
        <v>11.29032258064516</v>
      </c>
      <c r="U9" s="10">
        <f>S9-T9</f>
        <v/>
      </c>
      <c r="V9" s="10" t="n">
        <v>0</v>
      </c>
      <c r="W9" s="10" t="n">
        <v>21790.32258064516</v>
      </c>
      <c r="X9" s="11">
        <f>V9-W9</f>
        <v/>
      </c>
      <c r="Y9" s="9" t="n">
        <v>1</v>
      </c>
      <c r="Z9" s="10" t="n">
        <v>0</v>
      </c>
      <c r="AA9" s="10" t="n">
        <v>0</v>
      </c>
      <c r="AB9" s="10" t="n">
        <v>0</v>
      </c>
      <c r="AC9" s="10" t="n">
        <v>1</v>
      </c>
      <c r="AD9" s="10" t="n">
        <v>11.29032258064516</v>
      </c>
      <c r="AE9" s="10">
        <f>AC9-AD9</f>
        <v/>
      </c>
      <c r="AF9" s="10" t="n">
        <v>1910</v>
      </c>
      <c r="AG9" s="10" t="n">
        <v>21790.32258064516</v>
      </c>
      <c r="AH9" s="11">
        <f>AF9-AG9</f>
        <v/>
      </c>
      <c r="AI9" s="9" t="n">
        <v>5</v>
      </c>
      <c r="AJ9" s="10" t="n">
        <v>1</v>
      </c>
      <c r="AK9" s="10" t="n">
        <v>1</v>
      </c>
      <c r="AL9" s="10" t="n">
        <v>0</v>
      </c>
      <c r="AM9" s="10" t="n">
        <v>7</v>
      </c>
      <c r="AN9" s="10" t="n">
        <v>11.29032258064516</v>
      </c>
      <c r="AO9" s="10">
        <f>AM9-AN9</f>
        <v/>
      </c>
      <c r="AP9" s="10" t="n">
        <v>9884.16</v>
      </c>
      <c r="AQ9" s="10" t="n">
        <v>21790.32258064516</v>
      </c>
      <c r="AR9" s="11">
        <f>AP9-AQ9</f>
        <v/>
      </c>
      <c r="AS9" s="9" t="n">
        <v>7</v>
      </c>
      <c r="AT9" s="10" t="n">
        <v>0</v>
      </c>
      <c r="AU9" s="10" t="n">
        <v>0</v>
      </c>
      <c r="AV9" s="10" t="n">
        <v>0</v>
      </c>
      <c r="AW9" s="10" t="n">
        <v>7</v>
      </c>
      <c r="AX9" s="10" t="n">
        <v>11.29032258064516</v>
      </c>
      <c r="AY9" s="10">
        <f>AW9-AX9</f>
        <v/>
      </c>
      <c r="AZ9" s="10" t="n">
        <v>12835</v>
      </c>
      <c r="BA9" s="10" t="n">
        <v>21790.32258064516</v>
      </c>
      <c r="BB9" s="11">
        <f>AZ9-BA9</f>
        <v/>
      </c>
      <c r="BC9" s="9" t="n">
        <v>0</v>
      </c>
      <c r="BD9" s="10" t="n">
        <v>0</v>
      </c>
      <c r="BE9" s="10" t="n">
        <v>0</v>
      </c>
      <c r="BF9" s="10" t="n">
        <v>0</v>
      </c>
      <c r="BG9" s="10" t="n">
        <v>0</v>
      </c>
      <c r="BH9" s="10" t="n">
        <v>3.225806451612881</v>
      </c>
      <c r="BI9" s="10">
        <f>BG9-BH9</f>
        <v/>
      </c>
      <c r="BJ9" s="10" t="n">
        <v>0</v>
      </c>
      <c r="BK9" s="10" t="n">
        <v>6225.806451612938</v>
      </c>
      <c r="BL9" s="11">
        <f>BJ9-BK9</f>
        <v/>
      </c>
      <c r="BN9" s="10">
        <f>SUM(J9,T9,AD9,AN9,AX9,BH9)</f>
        <v/>
      </c>
      <c r="BO9" s="10">
        <f>SUM(I9,S9,AC9,AM9,AW9,BG9)</f>
        <v/>
      </c>
      <c r="BP9" s="10">
        <f>BO9-BN9</f>
        <v/>
      </c>
      <c r="BQ9" s="10">
        <f>SUM(M9,W9,AG9,AQ9,BA9,BK9)</f>
        <v/>
      </c>
      <c r="BR9" s="10">
        <f>SUM(L9,V9,AF9,AP9,AZ9,BJ9)</f>
        <v/>
      </c>
      <c r="BS9" s="10">
        <f>BR9-BQ9</f>
        <v/>
      </c>
      <c r="BT9" s="10">
        <f>IFERROR(BR9/31*31,0)</f>
        <v/>
      </c>
    </row>
    <row r="10">
      <c r="A10" s="8" t="n">
        <v>5</v>
      </c>
      <c r="B10" s="8" t="inlineStr">
        <is>
          <t>2026-03-01</t>
        </is>
      </c>
      <c r="C10" s="8" t="inlineStr">
        <is>
          <t>ПТ</t>
        </is>
      </c>
      <c r="D10" s="8" t="inlineStr">
        <is>
          <t>Сурков Александр Сергеевич</t>
        </is>
      </c>
      <c r="E10" s="9" t="n">
        <v>1</v>
      </c>
      <c r="F10" s="10" t="n">
        <v>0</v>
      </c>
      <c r="G10" s="10" t="n">
        <v>0</v>
      </c>
      <c r="H10" s="10" t="n">
        <v>0</v>
      </c>
      <c r="I10" s="10" t="n">
        <v>1</v>
      </c>
      <c r="J10" s="10" t="n">
        <v>3.903225806451613</v>
      </c>
      <c r="K10" s="10">
        <f>I10-J10</f>
        <v/>
      </c>
      <c r="L10" s="10" t="n">
        <v>1565</v>
      </c>
      <c r="M10" s="10" t="n">
        <v>6470.967741935484</v>
      </c>
      <c r="N10" s="11">
        <f>L10-M10</f>
        <v/>
      </c>
      <c r="O10" s="9" t="n">
        <v>17</v>
      </c>
      <c r="P10" s="10" t="n">
        <v>5</v>
      </c>
      <c r="Q10" s="10" t="n">
        <v>0</v>
      </c>
      <c r="R10" s="10" t="n">
        <v>0</v>
      </c>
      <c r="S10" s="10" t="n">
        <v>22</v>
      </c>
      <c r="T10" s="10" t="n">
        <v>27.32258064516129</v>
      </c>
      <c r="U10" s="10">
        <f>S10-T10</f>
        <v/>
      </c>
      <c r="V10" s="10" t="n">
        <v>34394.12</v>
      </c>
      <c r="W10" s="10" t="n">
        <v>45296.77419354839</v>
      </c>
      <c r="X10" s="11">
        <f>V10-W10</f>
        <v/>
      </c>
      <c r="Y10" s="9" t="n">
        <v>11</v>
      </c>
      <c r="Z10" s="10" t="n">
        <v>3</v>
      </c>
      <c r="AA10" s="10" t="n">
        <v>2</v>
      </c>
      <c r="AB10" s="10" t="n">
        <v>0</v>
      </c>
      <c r="AC10" s="10" t="n">
        <v>16</v>
      </c>
      <c r="AD10" s="10" t="n">
        <v>27.32258064516129</v>
      </c>
      <c r="AE10" s="10">
        <f>AC10-AD10</f>
        <v/>
      </c>
      <c r="AF10" s="10" t="n">
        <v>23562.88</v>
      </c>
      <c r="AG10" s="10" t="n">
        <v>45296.77419354839</v>
      </c>
      <c r="AH10" s="11">
        <f>AF10-AG10</f>
        <v/>
      </c>
      <c r="AI10" s="9" t="n">
        <v>11</v>
      </c>
      <c r="AJ10" s="10" t="n">
        <v>7</v>
      </c>
      <c r="AK10" s="10" t="n">
        <v>0</v>
      </c>
      <c r="AL10" s="10" t="n">
        <v>0</v>
      </c>
      <c r="AM10" s="10" t="n">
        <v>18</v>
      </c>
      <c r="AN10" s="10" t="n">
        <v>27.32258064516129</v>
      </c>
      <c r="AO10" s="10">
        <f>AM10-AN10</f>
        <v/>
      </c>
      <c r="AP10" s="10" t="n">
        <v>28145.37</v>
      </c>
      <c r="AQ10" s="10" t="n">
        <v>45296.77419354839</v>
      </c>
      <c r="AR10" s="11">
        <f>AP10-AQ10</f>
        <v/>
      </c>
      <c r="AS10" s="9" t="n">
        <v>10</v>
      </c>
      <c r="AT10" s="10" t="n">
        <v>2</v>
      </c>
      <c r="AU10" s="10" t="n">
        <v>0</v>
      </c>
      <c r="AV10" s="10" t="n">
        <v>0</v>
      </c>
      <c r="AW10" s="10" t="n">
        <v>12</v>
      </c>
      <c r="AX10" s="10" t="n">
        <v>27.32258064516129</v>
      </c>
      <c r="AY10" s="10">
        <f>AW10-AX10</f>
        <v/>
      </c>
      <c r="AZ10" s="10" t="n">
        <v>23129.38</v>
      </c>
      <c r="BA10" s="10" t="n">
        <v>45296.77419354839</v>
      </c>
      <c r="BB10" s="11">
        <f>AZ10-BA10</f>
        <v/>
      </c>
      <c r="BC10" s="9" t="n">
        <v>5</v>
      </c>
      <c r="BD10" s="10" t="n">
        <v>2</v>
      </c>
      <c r="BE10" s="10" t="n">
        <v>0</v>
      </c>
      <c r="BF10" s="10" t="n">
        <v>0</v>
      </c>
      <c r="BG10" s="10" t="n">
        <v>7</v>
      </c>
      <c r="BH10" s="10" t="n">
        <v>7.806451612903172</v>
      </c>
      <c r="BI10" s="10">
        <f>BG10-BH10</f>
        <v/>
      </c>
      <c r="BJ10" s="10" t="n">
        <v>11002.5</v>
      </c>
      <c r="BK10" s="10" t="n">
        <v>12941.93548387104</v>
      </c>
      <c r="BL10" s="11">
        <f>BJ10-BK10</f>
        <v/>
      </c>
      <c r="BN10" s="10">
        <f>SUM(J10,T10,AD10,AN10,AX10,BH10)</f>
        <v/>
      </c>
      <c r="BO10" s="10">
        <f>SUM(I10,S10,AC10,AM10,AW10,BG10)</f>
        <v/>
      </c>
      <c r="BP10" s="10">
        <f>BO10-BN10</f>
        <v/>
      </c>
      <c r="BQ10" s="10">
        <f>SUM(M10,W10,AG10,AQ10,BA10,BK10)</f>
        <v/>
      </c>
      <c r="BR10" s="10">
        <f>SUM(L10,V10,AF10,AP10,AZ10,BJ10)</f>
        <v/>
      </c>
      <c r="BS10" s="10">
        <f>BR10-BQ10</f>
        <v/>
      </c>
      <c r="BT10" s="10">
        <f>IFERROR(BR10/31*31,0)</f>
        <v/>
      </c>
    </row>
    <row r="11">
      <c r="A11" s="7" t="n"/>
      <c r="B11" s="7" t="n"/>
      <c r="C11" s="7" t="n"/>
      <c r="D11" s="7" t="inlineStr">
        <is>
          <t>Итого БАССЕЙН</t>
        </is>
      </c>
      <c r="E11" s="12">
        <f>SUM(E6:E10)</f>
        <v/>
      </c>
      <c r="F11" s="13">
        <f>SUM(F6:F10)</f>
        <v/>
      </c>
      <c r="G11" s="13">
        <f>SUM(G6:G10)</f>
        <v/>
      </c>
      <c r="H11" s="13">
        <f>SUM(H6:H10)</f>
        <v/>
      </c>
      <c r="I11" s="13">
        <f>SUM(I6:I10)</f>
        <v/>
      </c>
      <c r="J11" s="13">
        <f>SUM(J6:J10)</f>
        <v/>
      </c>
      <c r="K11" s="13">
        <f>SUM(K6:K10)</f>
        <v/>
      </c>
      <c r="L11" s="13">
        <f>SUM(L6:L10)</f>
        <v/>
      </c>
      <c r="M11" s="13">
        <f>SUM(M6:M10)</f>
        <v/>
      </c>
      <c r="N11" s="14">
        <f>SUM(N6:N10)</f>
        <v/>
      </c>
      <c r="O11" s="12">
        <f>SUM(O6:O10)</f>
        <v/>
      </c>
      <c r="P11" s="13">
        <f>SUM(P6:P10)</f>
        <v/>
      </c>
      <c r="Q11" s="13">
        <f>SUM(Q6:Q10)</f>
        <v/>
      </c>
      <c r="R11" s="13">
        <f>SUM(R6:R10)</f>
        <v/>
      </c>
      <c r="S11" s="13">
        <f>SUM(S6:S10)</f>
        <v/>
      </c>
      <c r="T11" s="13">
        <f>SUM(T6:T10)</f>
        <v/>
      </c>
      <c r="U11" s="13">
        <f>SUM(U6:U10)</f>
        <v/>
      </c>
      <c r="V11" s="13">
        <f>SUM(V6:V10)</f>
        <v/>
      </c>
      <c r="W11" s="13">
        <f>SUM(W6:W10)</f>
        <v/>
      </c>
      <c r="X11" s="14">
        <f>SUM(X6:X10)</f>
        <v/>
      </c>
      <c r="Y11" s="12">
        <f>SUM(Y6:Y10)</f>
        <v/>
      </c>
      <c r="Z11" s="13">
        <f>SUM(Z6:Z10)</f>
        <v/>
      </c>
      <c r="AA11" s="13">
        <f>SUM(AA6:AA10)</f>
        <v/>
      </c>
      <c r="AB11" s="13">
        <f>SUM(AB6:AB10)</f>
        <v/>
      </c>
      <c r="AC11" s="13">
        <f>SUM(AC6:AC10)</f>
        <v/>
      </c>
      <c r="AD11" s="13">
        <f>SUM(AD6:AD10)</f>
        <v/>
      </c>
      <c r="AE11" s="13">
        <f>SUM(AE6:AE10)</f>
        <v/>
      </c>
      <c r="AF11" s="13">
        <f>SUM(AF6:AF10)</f>
        <v/>
      </c>
      <c r="AG11" s="13">
        <f>SUM(AG6:AG10)</f>
        <v/>
      </c>
      <c r="AH11" s="14">
        <f>SUM(AH6:AH10)</f>
        <v/>
      </c>
      <c r="AI11" s="12">
        <f>SUM(AI6:AI10)</f>
        <v/>
      </c>
      <c r="AJ11" s="13">
        <f>SUM(AJ6:AJ10)</f>
        <v/>
      </c>
      <c r="AK11" s="13">
        <f>SUM(AK6:AK10)</f>
        <v/>
      </c>
      <c r="AL11" s="13">
        <f>SUM(AL6:AL10)</f>
        <v/>
      </c>
      <c r="AM11" s="13">
        <f>SUM(AM6:AM10)</f>
        <v/>
      </c>
      <c r="AN11" s="13">
        <f>SUM(AN6:AN10)</f>
        <v/>
      </c>
      <c r="AO11" s="13">
        <f>SUM(AO6:AO10)</f>
        <v/>
      </c>
      <c r="AP11" s="13">
        <f>SUM(AP6:AP10)</f>
        <v/>
      </c>
      <c r="AQ11" s="13">
        <f>SUM(AQ6:AQ10)</f>
        <v/>
      </c>
      <c r="AR11" s="14">
        <f>SUM(AR6:AR10)</f>
        <v/>
      </c>
      <c r="AS11" s="12">
        <f>SUM(AS6:AS10)</f>
        <v/>
      </c>
      <c r="AT11" s="13">
        <f>SUM(AT6:AT10)</f>
        <v/>
      </c>
      <c r="AU11" s="13">
        <f>SUM(AU6:AU10)</f>
        <v/>
      </c>
      <c r="AV11" s="13">
        <f>SUM(AV6:AV10)</f>
        <v/>
      </c>
      <c r="AW11" s="13">
        <f>SUM(AW6:AW10)</f>
        <v/>
      </c>
      <c r="AX11" s="13">
        <f>SUM(AX6:AX10)</f>
        <v/>
      </c>
      <c r="AY11" s="13">
        <f>SUM(AY6:AY10)</f>
        <v/>
      </c>
      <c r="AZ11" s="13">
        <f>SUM(AZ6:AZ10)</f>
        <v/>
      </c>
      <c r="BA11" s="13">
        <f>SUM(BA6:BA10)</f>
        <v/>
      </c>
      <c r="BB11" s="14">
        <f>SUM(BB6:BB10)</f>
        <v/>
      </c>
      <c r="BC11" s="12">
        <f>SUM(BC6:BC10)</f>
        <v/>
      </c>
      <c r="BD11" s="13">
        <f>SUM(BD6:BD10)</f>
        <v/>
      </c>
      <c r="BE11" s="13">
        <f>SUM(BE6:BE10)</f>
        <v/>
      </c>
      <c r="BF11" s="13">
        <f>SUM(BF6:BF10)</f>
        <v/>
      </c>
      <c r="BG11" s="13">
        <f>SUM(BG6:BG10)</f>
        <v/>
      </c>
      <c r="BH11" s="13">
        <f>SUM(BH6:BH10)</f>
        <v/>
      </c>
      <c r="BI11" s="13">
        <f>SUM(BI6:BI10)</f>
        <v/>
      </c>
      <c r="BJ11" s="13">
        <f>SUM(BJ6:BJ10)</f>
        <v/>
      </c>
      <c r="BK11" s="13">
        <f>SUM(BK6:BK10)</f>
        <v/>
      </c>
      <c r="BL11" s="14">
        <f>SUM(BL6:BL10)</f>
        <v/>
      </c>
      <c r="BM11" s="7">
        <f>SUM(BM6:BM10)</f>
        <v/>
      </c>
      <c r="BN11" s="13">
        <f>SUM(BN6:BN10)</f>
        <v/>
      </c>
      <c r="BO11" s="13">
        <f>SUM(BO6:BO10)</f>
        <v/>
      </c>
      <c r="BP11" s="13">
        <f>BO11-BN11</f>
        <v/>
      </c>
      <c r="BQ11" s="13">
        <f>SUM(BQ6:BQ10)</f>
        <v/>
      </c>
      <c r="BR11" s="13">
        <f>SUM(BR6:BR10)</f>
        <v/>
      </c>
      <c r="BS11" s="13">
        <f>BR11-BQ11</f>
        <v/>
      </c>
      <c r="BT11" s="13">
        <f>IFERROR(BR11/31*31,0)</f>
        <v/>
      </c>
    </row>
    <row r="13">
      <c r="A13" s="7" t="n"/>
      <c r="B13" s="7" t="n"/>
      <c r="C13" s="7" t="n"/>
      <c r="D13" s="7" t="inlineStr">
        <is>
          <t>ТРЕНАЖЕРНЫЙ ЗАЛ</t>
        </is>
      </c>
      <c r="E13" s="7" t="n"/>
      <c r="F13" s="7" t="n"/>
      <c r="G13" s="7" t="n"/>
      <c r="H13" s="7" t="n"/>
      <c r="I13" s="7" t="n"/>
      <c r="J13" s="7" t="n"/>
      <c r="K13" s="7" t="n"/>
      <c r="L13" s="7" t="n"/>
      <c r="M13" s="7" t="n"/>
      <c r="N13" s="7" t="n"/>
      <c r="O13" s="7" t="n"/>
      <c r="P13" s="7" t="n"/>
      <c r="Q13" s="7" t="n"/>
      <c r="R13" s="7" t="n"/>
      <c r="S13" s="7" t="n"/>
      <c r="T13" s="7" t="n"/>
      <c r="U13" s="7" t="n"/>
      <c r="V13" s="7" t="n"/>
      <c r="W13" s="7" t="n"/>
      <c r="X13" s="7" t="n"/>
      <c r="Y13" s="7" t="n"/>
      <c r="Z13" s="7" t="n"/>
      <c r="AA13" s="7" t="n"/>
      <c r="AB13" s="7" t="n"/>
      <c r="AC13" s="7" t="n"/>
      <c r="AD13" s="7" t="n"/>
      <c r="AE13" s="7" t="n"/>
      <c r="AF13" s="7" t="n"/>
      <c r="AG13" s="7" t="n"/>
      <c r="AH13" s="7" t="n"/>
      <c r="AI13" s="7" t="n"/>
      <c r="AJ13" s="7" t="n"/>
      <c r="AK13" s="7" t="n"/>
      <c r="AL13" s="7" t="n"/>
      <c r="AM13" s="7" t="n"/>
      <c r="AN13" s="7" t="n"/>
      <c r="AO13" s="7" t="n"/>
      <c r="AP13" s="7" t="n"/>
      <c r="AQ13" s="7" t="n"/>
      <c r="AR13" s="7" t="n"/>
      <c r="AS13" s="7" t="n"/>
      <c r="AT13" s="7" t="n"/>
      <c r="AU13" s="7" t="n"/>
      <c r="AV13" s="7" t="n"/>
      <c r="AW13" s="7" t="n"/>
      <c r="AX13" s="7" t="n"/>
      <c r="AY13" s="7" t="n"/>
      <c r="AZ13" s="7" t="n"/>
      <c r="BA13" s="7" t="n"/>
      <c r="BB13" s="7" t="n"/>
      <c r="BC13" s="7" t="n"/>
      <c r="BD13" s="7" t="n"/>
      <c r="BE13" s="7" t="n"/>
      <c r="BF13" s="7" t="n"/>
      <c r="BG13" s="7" t="n"/>
      <c r="BH13" s="7" t="n"/>
      <c r="BI13" s="7" t="n"/>
      <c r="BJ13" s="7" t="n"/>
      <c r="BK13" s="7" t="n"/>
      <c r="BL13" s="7" t="n"/>
      <c r="BM13" s="7" t="n"/>
      <c r="BN13" s="7" t="n"/>
      <c r="BO13" s="7" t="n"/>
      <c r="BP13" s="7" t="n"/>
      <c r="BQ13" s="7" t="n"/>
      <c r="BR13" s="7" t="n"/>
      <c r="BS13" s="7" t="n"/>
      <c r="BT13" s="7" t="n"/>
    </row>
    <row r="14">
      <c r="A14" s="8" t="n">
        <v>6</v>
      </c>
      <c r="B14" s="8" t="inlineStr">
        <is>
          <t>2026-03-01</t>
        </is>
      </c>
      <c r="C14" s="8" t="inlineStr">
        <is>
          <t>ПТ</t>
        </is>
      </c>
      <c r="D14" s="8" t="inlineStr">
        <is>
          <t>Авакян Карен Аргамович</t>
        </is>
      </c>
      <c r="E14" s="9" t="n">
        <v>0</v>
      </c>
      <c r="F14" s="10" t="n">
        <v>0</v>
      </c>
      <c r="G14" s="10" t="n">
        <v>0</v>
      </c>
      <c r="H14" s="10" t="n">
        <v>0</v>
      </c>
      <c r="I14" s="10" t="n">
        <v>0</v>
      </c>
      <c r="J14" s="10" t="n">
        <v>0</v>
      </c>
      <c r="K14" s="10">
        <f>I14-J14</f>
        <v/>
      </c>
      <c r="L14" s="10" t="n">
        <v>0</v>
      </c>
      <c r="M14" s="10" t="n">
        <v>0</v>
      </c>
      <c r="N14" s="11">
        <f>L14-M14</f>
        <v/>
      </c>
      <c r="O14" s="9" t="n">
        <v>0</v>
      </c>
      <c r="P14" s="10" t="n">
        <v>0</v>
      </c>
      <c r="Q14" s="10" t="n">
        <v>0</v>
      </c>
      <c r="R14" s="10" t="n">
        <v>0</v>
      </c>
      <c r="S14" s="10" t="n">
        <v>0</v>
      </c>
      <c r="T14" s="10" t="n">
        <v>0</v>
      </c>
      <c r="U14" s="10">
        <f>S14-T14</f>
        <v/>
      </c>
      <c r="V14" s="10" t="n">
        <v>0</v>
      </c>
      <c r="W14" s="10" t="n">
        <v>0</v>
      </c>
      <c r="X14" s="11">
        <f>V14-W14</f>
        <v/>
      </c>
      <c r="Y14" s="9" t="n">
        <v>0</v>
      </c>
      <c r="Z14" s="10" t="n">
        <v>0</v>
      </c>
      <c r="AA14" s="10" t="n">
        <v>0</v>
      </c>
      <c r="AB14" s="10" t="n">
        <v>0</v>
      </c>
      <c r="AC14" s="10" t="n">
        <v>0</v>
      </c>
      <c r="AD14" s="10" t="n">
        <v>0</v>
      </c>
      <c r="AE14" s="10">
        <f>AC14-AD14</f>
        <v/>
      </c>
      <c r="AF14" s="10" t="n">
        <v>0</v>
      </c>
      <c r="AG14" s="10" t="n">
        <v>0</v>
      </c>
      <c r="AH14" s="11">
        <f>AF14-AG14</f>
        <v/>
      </c>
      <c r="AI14" s="9" t="n">
        <v>0</v>
      </c>
      <c r="AJ14" s="10" t="n">
        <v>0</v>
      </c>
      <c r="AK14" s="10" t="n">
        <v>0</v>
      </c>
      <c r="AL14" s="10" t="n">
        <v>0</v>
      </c>
      <c r="AM14" s="10" t="n">
        <v>0</v>
      </c>
      <c r="AN14" s="10" t="n">
        <v>0</v>
      </c>
      <c r="AO14" s="10">
        <f>AM14-AN14</f>
        <v/>
      </c>
      <c r="AP14" s="10" t="n">
        <v>0</v>
      </c>
      <c r="AQ14" s="10" t="n">
        <v>0</v>
      </c>
      <c r="AR14" s="11">
        <f>AP14-AQ14</f>
        <v/>
      </c>
      <c r="AS14" s="9" t="n">
        <v>0</v>
      </c>
      <c r="AT14" s="10" t="n">
        <v>0</v>
      </c>
      <c r="AU14" s="10" t="n">
        <v>0</v>
      </c>
      <c r="AV14" s="10" t="n">
        <v>0</v>
      </c>
      <c r="AW14" s="10" t="n">
        <v>0</v>
      </c>
      <c r="AX14" s="10" t="n">
        <v>0</v>
      </c>
      <c r="AY14" s="10">
        <f>AW14-AX14</f>
        <v/>
      </c>
      <c r="AZ14" s="10" t="n">
        <v>0</v>
      </c>
      <c r="BA14" s="10" t="n">
        <v>0</v>
      </c>
      <c r="BB14" s="11">
        <f>AZ14-BA14</f>
        <v/>
      </c>
      <c r="BC14" s="9" t="n">
        <v>0</v>
      </c>
      <c r="BD14" s="10" t="n">
        <v>0</v>
      </c>
      <c r="BE14" s="10" t="n">
        <v>0</v>
      </c>
      <c r="BF14" s="10" t="n">
        <v>0</v>
      </c>
      <c r="BG14" s="10" t="n">
        <v>0</v>
      </c>
      <c r="BH14" s="10" t="n">
        <v>0</v>
      </c>
      <c r="BI14" s="10">
        <f>BG14-BH14</f>
        <v/>
      </c>
      <c r="BJ14" s="10" t="n">
        <v>0</v>
      </c>
      <c r="BK14" s="10" t="n">
        <v>0</v>
      </c>
      <c r="BL14" s="11">
        <f>BJ14-BK14</f>
        <v/>
      </c>
      <c r="BN14" s="10">
        <f>SUM(J14,T14,AD14,AN14,AX14,BH14)</f>
        <v/>
      </c>
      <c r="BO14" s="10">
        <f>SUM(I14,S14,AC14,AM14,AW14,BG14)</f>
        <v/>
      </c>
      <c r="BP14" s="10">
        <f>BO14-BN14</f>
        <v/>
      </c>
      <c r="BQ14" s="10">
        <f>SUM(M14,W14,AG14,AQ14,BA14,BK14)</f>
        <v/>
      </c>
      <c r="BR14" s="10">
        <f>SUM(L14,V14,AF14,AP14,AZ14,BJ14)</f>
        <v/>
      </c>
      <c r="BS14" s="10">
        <f>BR14-BQ14</f>
        <v/>
      </c>
      <c r="BT14" s="10">
        <f>IFERROR(BR14/31*31,0)</f>
        <v/>
      </c>
    </row>
    <row r="15">
      <c r="A15" s="8" t="n">
        <v>7</v>
      </c>
      <c r="B15" s="8" t="inlineStr">
        <is>
          <t>2026-03-01</t>
        </is>
      </c>
      <c r="C15" s="8" t="inlineStr">
        <is>
          <t>ПТ</t>
        </is>
      </c>
      <c r="D15" s="8" t="inlineStr">
        <is>
          <t>Артамонова Марина Евгеньевна</t>
        </is>
      </c>
      <c r="E15" s="9" t="n">
        <v>0</v>
      </c>
      <c r="F15" s="10" t="n">
        <v>0</v>
      </c>
      <c r="G15" s="10" t="n">
        <v>0</v>
      </c>
      <c r="H15" s="10" t="n">
        <v>0</v>
      </c>
      <c r="I15" s="10" t="n">
        <v>0</v>
      </c>
      <c r="J15" s="10" t="n">
        <v>2.709677419354839</v>
      </c>
      <c r="K15" s="10">
        <f>I15-J15</f>
        <v/>
      </c>
      <c r="L15" s="10" t="n">
        <v>0</v>
      </c>
      <c r="M15" s="10" t="n">
        <v>4900</v>
      </c>
      <c r="N15" s="11">
        <f>L15-M15</f>
        <v/>
      </c>
      <c r="O15" s="9" t="n">
        <v>23</v>
      </c>
      <c r="P15" s="10" t="n">
        <v>0</v>
      </c>
      <c r="Q15" s="10" t="n">
        <v>0</v>
      </c>
      <c r="R15" s="10" t="n">
        <v>0</v>
      </c>
      <c r="S15" s="10" t="n">
        <v>23</v>
      </c>
      <c r="T15" s="10" t="n">
        <v>18.96774193548387</v>
      </c>
      <c r="U15" s="10">
        <f>S15-T15</f>
        <v/>
      </c>
      <c r="V15" s="10" t="n">
        <v>43663.5</v>
      </c>
      <c r="W15" s="10" t="n">
        <v>34300</v>
      </c>
      <c r="X15" s="11">
        <f>V15-W15</f>
        <v/>
      </c>
      <c r="Y15" s="9" t="n">
        <v>29</v>
      </c>
      <c r="Z15" s="10" t="n">
        <v>0</v>
      </c>
      <c r="AA15" s="10" t="n">
        <v>2</v>
      </c>
      <c r="AB15" s="10" t="n">
        <v>0</v>
      </c>
      <c r="AC15" s="10" t="n">
        <v>31</v>
      </c>
      <c r="AD15" s="10" t="n">
        <v>18.96774193548387</v>
      </c>
      <c r="AE15" s="10">
        <f>AC15-AD15</f>
        <v/>
      </c>
      <c r="AF15" s="10" t="n">
        <v>55362.42</v>
      </c>
      <c r="AG15" s="10" t="n">
        <v>34300</v>
      </c>
      <c r="AH15" s="11">
        <f>AF15-AG15</f>
        <v/>
      </c>
      <c r="AI15" s="9" t="n">
        <v>28</v>
      </c>
      <c r="AJ15" s="10" t="n">
        <v>0</v>
      </c>
      <c r="AK15" s="10" t="n">
        <v>0</v>
      </c>
      <c r="AL15" s="10" t="n">
        <v>0</v>
      </c>
      <c r="AM15" s="10" t="n">
        <v>28</v>
      </c>
      <c r="AN15" s="10" t="n">
        <v>18.96774193548387</v>
      </c>
      <c r="AO15" s="10">
        <f>AM15-AN15</f>
        <v/>
      </c>
      <c r="AP15" s="10" t="n">
        <v>49341.01</v>
      </c>
      <c r="AQ15" s="10" t="n">
        <v>34300</v>
      </c>
      <c r="AR15" s="11">
        <f>AP15-AQ15</f>
        <v/>
      </c>
      <c r="AS15" s="9" t="n">
        <v>23</v>
      </c>
      <c r="AT15" s="10" t="n">
        <v>0</v>
      </c>
      <c r="AU15" s="10" t="n">
        <v>0</v>
      </c>
      <c r="AV15" s="10" t="n">
        <v>0</v>
      </c>
      <c r="AW15" s="10" t="n">
        <v>23</v>
      </c>
      <c r="AX15" s="10" t="n">
        <v>18.96774193548387</v>
      </c>
      <c r="AY15" s="10">
        <f>AW15-AX15</f>
        <v/>
      </c>
      <c r="AZ15" s="10" t="n">
        <v>41451.31</v>
      </c>
      <c r="BA15" s="10" t="n">
        <v>34300</v>
      </c>
      <c r="BB15" s="11">
        <f>AZ15-BA15</f>
        <v/>
      </c>
      <c r="BC15" s="9" t="n">
        <v>9</v>
      </c>
      <c r="BD15" s="10" t="n">
        <v>0</v>
      </c>
      <c r="BE15" s="10" t="n">
        <v>0</v>
      </c>
      <c r="BF15" s="10" t="n">
        <v>0</v>
      </c>
      <c r="BG15" s="10" t="n">
        <v>9</v>
      </c>
      <c r="BH15" s="10" t="n">
        <v>5.41935483870964</v>
      </c>
      <c r="BI15" s="10">
        <f>BG15-BH15</f>
        <v/>
      </c>
      <c r="BJ15" s="10" t="n">
        <v>17607.8</v>
      </c>
      <c r="BK15" s="10" t="n">
        <v>9800.000000000055</v>
      </c>
      <c r="BL15" s="11">
        <f>BJ15-BK15</f>
        <v/>
      </c>
      <c r="BN15" s="10">
        <f>SUM(J15,T15,AD15,AN15,AX15,BH15)</f>
        <v/>
      </c>
      <c r="BO15" s="10">
        <f>SUM(I15,S15,AC15,AM15,AW15,BG15)</f>
        <v/>
      </c>
      <c r="BP15" s="10">
        <f>BO15-BN15</f>
        <v/>
      </c>
      <c r="BQ15" s="10">
        <f>SUM(M15,W15,AG15,AQ15,BA15,BK15)</f>
        <v/>
      </c>
      <c r="BR15" s="10">
        <f>SUM(L15,V15,AF15,AP15,AZ15,BJ15)</f>
        <v/>
      </c>
      <c r="BS15" s="10">
        <f>BR15-BQ15</f>
        <v/>
      </c>
      <c r="BT15" s="10">
        <f>IFERROR(BR15/31*31,0)</f>
        <v/>
      </c>
    </row>
    <row r="16">
      <c r="A16" s="8" t="n">
        <v>8</v>
      </c>
      <c r="B16" s="8" t="inlineStr">
        <is>
          <t>2026-03-01</t>
        </is>
      </c>
      <c r="C16" s="8" t="inlineStr">
        <is>
          <t>ПТ</t>
        </is>
      </c>
      <c r="D16" s="8" t="inlineStr">
        <is>
          <t>Бежинарь Герман Вадимович</t>
        </is>
      </c>
      <c r="E16" s="9" t="n">
        <v>2</v>
      </c>
      <c r="F16" s="10" t="n">
        <v>0</v>
      </c>
      <c r="G16" s="10" t="n">
        <v>0</v>
      </c>
      <c r="H16" s="10" t="n">
        <v>0</v>
      </c>
      <c r="I16" s="10" t="n">
        <v>2</v>
      </c>
      <c r="J16" s="10" t="n">
        <v>1.258064516129032</v>
      </c>
      <c r="K16" s="10">
        <f>I16-J16</f>
        <v/>
      </c>
      <c r="L16" s="10" t="n">
        <v>3532.5</v>
      </c>
      <c r="M16" s="10" t="n">
        <v>2364.516129032258</v>
      </c>
      <c r="N16" s="11">
        <f>L16-M16</f>
        <v/>
      </c>
      <c r="O16" s="9" t="n">
        <v>5</v>
      </c>
      <c r="P16" s="10" t="n">
        <v>0</v>
      </c>
      <c r="Q16" s="10" t="n">
        <v>0</v>
      </c>
      <c r="R16" s="10" t="n">
        <v>0</v>
      </c>
      <c r="S16" s="10" t="n">
        <v>5</v>
      </c>
      <c r="T16" s="10" t="n">
        <v>8.806451612903226</v>
      </c>
      <c r="U16" s="10">
        <f>S16-T16</f>
        <v/>
      </c>
      <c r="V16" s="10" t="n">
        <v>8570</v>
      </c>
      <c r="W16" s="10" t="n">
        <v>16551.61290322581</v>
      </c>
      <c r="X16" s="11">
        <f>V16-W16</f>
        <v/>
      </c>
      <c r="Y16" s="9" t="n">
        <v>9</v>
      </c>
      <c r="Z16" s="10" t="n">
        <v>0</v>
      </c>
      <c r="AA16" s="10" t="n">
        <v>0</v>
      </c>
      <c r="AB16" s="10" t="n">
        <v>0</v>
      </c>
      <c r="AC16" s="10" t="n">
        <v>9</v>
      </c>
      <c r="AD16" s="10" t="n">
        <v>8.806451612903226</v>
      </c>
      <c r="AE16" s="10">
        <f>AC16-AD16</f>
        <v/>
      </c>
      <c r="AF16" s="10" t="n">
        <v>16772.5</v>
      </c>
      <c r="AG16" s="10" t="n">
        <v>16551.61290322581</v>
      </c>
      <c r="AH16" s="11">
        <f>AF16-AG16</f>
        <v/>
      </c>
      <c r="AI16" s="9" t="n">
        <v>8</v>
      </c>
      <c r="AJ16" s="10" t="n">
        <v>0</v>
      </c>
      <c r="AK16" s="10" t="n">
        <v>0</v>
      </c>
      <c r="AL16" s="10" t="n">
        <v>0</v>
      </c>
      <c r="AM16" s="10" t="n">
        <v>8</v>
      </c>
      <c r="AN16" s="10" t="n">
        <v>8.806451612903226</v>
      </c>
      <c r="AO16" s="10">
        <f>AM16-AN16</f>
        <v/>
      </c>
      <c r="AP16" s="10" t="n">
        <v>14637.5</v>
      </c>
      <c r="AQ16" s="10" t="n">
        <v>16551.61290322581</v>
      </c>
      <c r="AR16" s="11">
        <f>AP16-AQ16</f>
        <v/>
      </c>
      <c r="AS16" s="9" t="n">
        <v>5</v>
      </c>
      <c r="AT16" s="10" t="n">
        <v>0</v>
      </c>
      <c r="AU16" s="10" t="n">
        <v>0</v>
      </c>
      <c r="AV16" s="10" t="n">
        <v>0</v>
      </c>
      <c r="AW16" s="10" t="n">
        <v>5</v>
      </c>
      <c r="AX16" s="10" t="n">
        <v>8.806451612903226</v>
      </c>
      <c r="AY16" s="10">
        <f>AW16-AX16</f>
        <v/>
      </c>
      <c r="AZ16" s="10" t="n">
        <v>8370</v>
      </c>
      <c r="BA16" s="10" t="n">
        <v>16551.61290322581</v>
      </c>
      <c r="BB16" s="11">
        <f>AZ16-BA16</f>
        <v/>
      </c>
      <c r="BC16" s="9" t="n">
        <v>2</v>
      </c>
      <c r="BD16" s="10" t="n">
        <v>0</v>
      </c>
      <c r="BE16" s="10" t="n">
        <v>0</v>
      </c>
      <c r="BF16" s="10" t="n">
        <v>0</v>
      </c>
      <c r="BG16" s="10" t="n">
        <v>2</v>
      </c>
      <c r="BH16" s="10" t="n">
        <v>2.516129032258047</v>
      </c>
      <c r="BI16" s="10">
        <f>BG16-BH16</f>
        <v/>
      </c>
      <c r="BJ16" s="10" t="n">
        <v>2610</v>
      </c>
      <c r="BK16" s="10" t="n">
        <v>4729.032258064542</v>
      </c>
      <c r="BL16" s="11">
        <f>BJ16-BK16</f>
        <v/>
      </c>
      <c r="BN16" s="10">
        <f>SUM(J16,T16,AD16,AN16,AX16,BH16)</f>
        <v/>
      </c>
      <c r="BO16" s="10">
        <f>SUM(I16,S16,AC16,AM16,AW16,BG16)</f>
        <v/>
      </c>
      <c r="BP16" s="10">
        <f>BO16-BN16</f>
        <v/>
      </c>
      <c r="BQ16" s="10">
        <f>SUM(M16,W16,AG16,AQ16,BA16,BK16)</f>
        <v/>
      </c>
      <c r="BR16" s="10">
        <f>SUM(L16,V16,AF16,AP16,AZ16,BJ16)</f>
        <v/>
      </c>
      <c r="BS16" s="10">
        <f>BR16-BQ16</f>
        <v/>
      </c>
      <c r="BT16" s="10">
        <f>IFERROR(BR16/31*31,0)</f>
        <v/>
      </c>
    </row>
    <row r="17">
      <c r="A17" s="8" t="n">
        <v>9</v>
      </c>
      <c r="B17" s="8" t="inlineStr"/>
      <c r="C17" s="8" t="inlineStr">
        <is>
          <t>Вне плана</t>
        </is>
      </c>
      <c r="D17" s="8" t="inlineStr">
        <is>
          <t>Бессонов Антон Викторович</t>
        </is>
      </c>
      <c r="E17" s="9" t="n">
        <v>1</v>
      </c>
      <c r="F17" s="10" t="n">
        <v>1</v>
      </c>
      <c r="G17" s="10" t="n">
        <v>0</v>
      </c>
      <c r="H17" s="10" t="n">
        <v>0</v>
      </c>
      <c r="I17" s="10" t="n">
        <v>2</v>
      </c>
      <c r="J17" s="10" t="n">
        <v>0</v>
      </c>
      <c r="K17" s="10">
        <f>I17-J17</f>
        <v/>
      </c>
      <c r="L17" s="10" t="n">
        <v>2684.17</v>
      </c>
      <c r="M17" s="10" t="n">
        <v>0</v>
      </c>
      <c r="N17" s="11">
        <f>L17-M17</f>
        <v/>
      </c>
      <c r="O17" s="9" t="n">
        <v>3</v>
      </c>
      <c r="P17" s="10" t="n">
        <v>4</v>
      </c>
      <c r="Q17" s="10" t="n">
        <v>1</v>
      </c>
      <c r="R17" s="10" t="n">
        <v>0</v>
      </c>
      <c r="S17" s="10" t="n">
        <v>8</v>
      </c>
      <c r="T17" s="10" t="n">
        <v>0</v>
      </c>
      <c r="U17" s="10">
        <f>S17-T17</f>
        <v/>
      </c>
      <c r="V17" s="10" t="n">
        <v>10514.17</v>
      </c>
      <c r="W17" s="10" t="n">
        <v>0</v>
      </c>
      <c r="X17" s="11">
        <f>V17-W17</f>
        <v/>
      </c>
      <c r="Y17" s="9" t="n">
        <v>7</v>
      </c>
      <c r="Z17" s="10" t="n">
        <v>6</v>
      </c>
      <c r="AA17" s="10" t="n">
        <v>0</v>
      </c>
      <c r="AB17" s="10" t="n">
        <v>0</v>
      </c>
      <c r="AC17" s="10" t="n">
        <v>13</v>
      </c>
      <c r="AD17" s="10" t="n">
        <v>0</v>
      </c>
      <c r="AE17" s="10">
        <f>AC17-AD17</f>
        <v/>
      </c>
      <c r="AF17" s="10" t="n">
        <v>19003.42</v>
      </c>
      <c r="AG17" s="10" t="n">
        <v>0</v>
      </c>
      <c r="AH17" s="11">
        <f>AF17-AG17</f>
        <v/>
      </c>
      <c r="AI17" s="9" t="n">
        <v>4</v>
      </c>
      <c r="AJ17" s="10" t="n">
        <v>4</v>
      </c>
      <c r="AK17" s="10" t="n">
        <v>0</v>
      </c>
      <c r="AL17" s="10" t="n">
        <v>0</v>
      </c>
      <c r="AM17" s="10" t="n">
        <v>8</v>
      </c>
      <c r="AN17" s="10" t="n">
        <v>0</v>
      </c>
      <c r="AO17" s="10">
        <f>AM17-AN17</f>
        <v/>
      </c>
      <c r="AP17" s="10" t="n">
        <v>11969.5</v>
      </c>
      <c r="AQ17" s="10" t="n">
        <v>0</v>
      </c>
      <c r="AR17" s="11">
        <f>AP17-AQ17</f>
        <v/>
      </c>
      <c r="AS17" s="9" t="n">
        <v>5</v>
      </c>
      <c r="AT17" s="10" t="n">
        <v>5</v>
      </c>
      <c r="AU17" s="10" t="n">
        <v>1</v>
      </c>
      <c r="AV17" s="10" t="n">
        <v>0</v>
      </c>
      <c r="AW17" s="10" t="n">
        <v>11</v>
      </c>
      <c r="AX17" s="10" t="n">
        <v>0</v>
      </c>
      <c r="AY17" s="10">
        <f>AW17-AX17</f>
        <v/>
      </c>
      <c r="AZ17" s="10" t="n">
        <v>14653.66</v>
      </c>
      <c r="BA17" s="10" t="n">
        <v>0</v>
      </c>
      <c r="BB17" s="11">
        <f>AZ17-BA17</f>
        <v/>
      </c>
      <c r="BC17" s="9" t="n">
        <v>2</v>
      </c>
      <c r="BD17" s="10" t="n">
        <v>2</v>
      </c>
      <c r="BE17" s="10" t="n">
        <v>0</v>
      </c>
      <c r="BF17" s="10" t="n">
        <v>0</v>
      </c>
      <c r="BG17" s="10" t="n">
        <v>4</v>
      </c>
      <c r="BH17" s="10" t="n">
        <v>0</v>
      </c>
      <c r="BI17" s="10">
        <f>BG17-BH17</f>
        <v/>
      </c>
      <c r="BJ17" s="10" t="n">
        <v>5984.75</v>
      </c>
      <c r="BK17" s="10" t="n">
        <v>0</v>
      </c>
      <c r="BL17" s="11">
        <f>BJ17-BK17</f>
        <v/>
      </c>
      <c r="BN17" s="10">
        <f>SUM(J17,T17,AD17,AN17,AX17,BH17)</f>
        <v/>
      </c>
      <c r="BO17" s="10">
        <f>SUM(I17,S17,AC17,AM17,AW17,BG17)</f>
        <v/>
      </c>
      <c r="BP17" s="10">
        <f>BO17-BN17</f>
        <v/>
      </c>
      <c r="BQ17" s="10">
        <f>SUM(M17,W17,AG17,AQ17,BA17,BK17)</f>
        <v/>
      </c>
      <c r="BR17" s="10">
        <f>SUM(L17,V17,AF17,AP17,AZ17,BJ17)</f>
        <v/>
      </c>
      <c r="BS17" s="10">
        <f>BR17-BQ17</f>
        <v/>
      </c>
      <c r="BT17" s="10">
        <f>IFERROR(BR17/31*31,0)</f>
        <v/>
      </c>
    </row>
    <row r="18">
      <c r="A18" s="8" t="n">
        <v>10</v>
      </c>
      <c r="B18" s="8" t="inlineStr">
        <is>
          <t>2026-03-01</t>
        </is>
      </c>
      <c r="C18" s="8" t="inlineStr">
        <is>
          <t>ПТ</t>
        </is>
      </c>
      <c r="D18" s="8" t="inlineStr">
        <is>
          <t>Боклащук Евгений Игоревич</t>
        </is>
      </c>
      <c r="E18" s="9" t="n">
        <v>3</v>
      </c>
      <c r="F18" s="10" t="n">
        <v>0</v>
      </c>
      <c r="G18" s="10" t="n">
        <v>0</v>
      </c>
      <c r="H18" s="10" t="n">
        <v>0</v>
      </c>
      <c r="I18" s="10" t="n">
        <v>3</v>
      </c>
      <c r="J18" s="10" t="n">
        <v>4.870967741935484</v>
      </c>
      <c r="K18" s="10">
        <f>I18-J18</f>
        <v/>
      </c>
      <c r="L18" s="10" t="n">
        <v>5782.5</v>
      </c>
      <c r="M18" s="10" t="n">
        <v>8380.645161290322</v>
      </c>
      <c r="N18" s="11">
        <f>L18-M18</f>
        <v/>
      </c>
      <c r="O18" s="9" t="n">
        <v>32</v>
      </c>
      <c r="P18" s="10" t="n">
        <v>0</v>
      </c>
      <c r="Q18" s="10" t="n">
        <v>5</v>
      </c>
      <c r="R18" s="10" t="n">
        <v>0</v>
      </c>
      <c r="S18" s="10" t="n">
        <v>37</v>
      </c>
      <c r="T18" s="10" t="n">
        <v>34.09677419354839</v>
      </c>
      <c r="U18" s="10">
        <f>S18-T18</f>
        <v/>
      </c>
      <c r="V18" s="10" t="n">
        <v>54664.5</v>
      </c>
      <c r="W18" s="10" t="n">
        <v>58664.51612903226</v>
      </c>
      <c r="X18" s="11">
        <f>V18-W18</f>
        <v/>
      </c>
      <c r="Y18" s="9" t="n">
        <v>37</v>
      </c>
      <c r="Z18" s="10" t="n">
        <v>0</v>
      </c>
      <c r="AA18" s="10" t="n">
        <v>1</v>
      </c>
      <c r="AB18" s="10" t="n">
        <v>0</v>
      </c>
      <c r="AC18" s="10" t="n">
        <v>38</v>
      </c>
      <c r="AD18" s="10" t="n">
        <v>34.09677419354839</v>
      </c>
      <c r="AE18" s="10">
        <f>AC18-AD18</f>
        <v/>
      </c>
      <c r="AF18" s="10" t="n">
        <v>65406.5</v>
      </c>
      <c r="AG18" s="10" t="n">
        <v>58664.51612903226</v>
      </c>
      <c r="AH18" s="11">
        <f>AF18-AG18</f>
        <v/>
      </c>
      <c r="AI18" s="9" t="n">
        <v>32</v>
      </c>
      <c r="AJ18" s="10" t="n">
        <v>0</v>
      </c>
      <c r="AK18" s="10" t="n">
        <v>1</v>
      </c>
      <c r="AL18" s="10" t="n">
        <v>0</v>
      </c>
      <c r="AM18" s="10" t="n">
        <v>33</v>
      </c>
      <c r="AN18" s="10" t="n">
        <v>34.09677419354839</v>
      </c>
      <c r="AO18" s="10">
        <f>AM18-AN18</f>
        <v/>
      </c>
      <c r="AP18" s="10" t="n">
        <v>54931.5</v>
      </c>
      <c r="AQ18" s="10" t="n">
        <v>58664.51612903226</v>
      </c>
      <c r="AR18" s="11">
        <f>AP18-AQ18</f>
        <v/>
      </c>
      <c r="AS18" s="9" t="n">
        <v>28</v>
      </c>
      <c r="AT18" s="10" t="n">
        <v>0</v>
      </c>
      <c r="AU18" s="10" t="n">
        <v>0</v>
      </c>
      <c r="AV18" s="10" t="n">
        <v>0</v>
      </c>
      <c r="AW18" s="10" t="n">
        <v>28</v>
      </c>
      <c r="AX18" s="10" t="n">
        <v>34.09677419354839</v>
      </c>
      <c r="AY18" s="10">
        <f>AW18-AX18</f>
        <v/>
      </c>
      <c r="AZ18" s="10" t="n">
        <v>47612</v>
      </c>
      <c r="BA18" s="10" t="n">
        <v>58664.51612903226</v>
      </c>
      <c r="BB18" s="11">
        <f>AZ18-BA18</f>
        <v/>
      </c>
      <c r="BC18" s="9" t="n">
        <v>10</v>
      </c>
      <c r="BD18" s="10" t="n">
        <v>0</v>
      </c>
      <c r="BE18" s="10" t="n">
        <v>0</v>
      </c>
      <c r="BF18" s="10" t="n">
        <v>0</v>
      </c>
      <c r="BG18" s="10" t="n">
        <v>10</v>
      </c>
      <c r="BH18" s="10" t="n">
        <v>9.7419354838709</v>
      </c>
      <c r="BI18" s="10">
        <f>BG18-BH18</f>
        <v/>
      </c>
      <c r="BJ18" s="10" t="n">
        <v>16867.5</v>
      </c>
      <c r="BK18" s="10" t="n">
        <v>16761.29032258074</v>
      </c>
      <c r="BL18" s="11">
        <f>BJ18-BK18</f>
        <v/>
      </c>
      <c r="BN18" s="10">
        <f>SUM(J18,T18,AD18,AN18,AX18,BH18)</f>
        <v/>
      </c>
      <c r="BO18" s="10">
        <f>SUM(I18,S18,AC18,AM18,AW18,BG18)</f>
        <v/>
      </c>
      <c r="BP18" s="10">
        <f>BO18-BN18</f>
        <v/>
      </c>
      <c r="BQ18" s="10">
        <f>SUM(M18,W18,AG18,AQ18,BA18,BK18)</f>
        <v/>
      </c>
      <c r="BR18" s="10">
        <f>SUM(L18,V18,AF18,AP18,AZ18,BJ18)</f>
        <v/>
      </c>
      <c r="BS18" s="10">
        <f>BR18-BQ18</f>
        <v/>
      </c>
      <c r="BT18" s="10">
        <f>IFERROR(BR18/31*31,0)</f>
        <v/>
      </c>
    </row>
    <row r="19">
      <c r="A19" s="8" t="n">
        <v>11</v>
      </c>
      <c r="B19" s="8" t="inlineStr">
        <is>
          <t>2026-03-01</t>
        </is>
      </c>
      <c r="C19" s="8" t="inlineStr">
        <is>
          <t>ПТ</t>
        </is>
      </c>
      <c r="D19" s="8" t="inlineStr">
        <is>
          <t>Борисова Алина Владимировна</t>
        </is>
      </c>
      <c r="E19" s="9" t="n">
        <v>0</v>
      </c>
      <c r="F19" s="10" t="n">
        <v>0</v>
      </c>
      <c r="G19" s="10" t="n">
        <v>0</v>
      </c>
      <c r="H19" s="10" t="n">
        <v>0</v>
      </c>
      <c r="I19" s="10" t="n">
        <v>0</v>
      </c>
      <c r="J19" s="10" t="n">
        <v>1.064516129032258</v>
      </c>
      <c r="K19" s="10">
        <f>I19-J19</f>
        <v/>
      </c>
      <c r="L19" s="10" t="n">
        <v>0</v>
      </c>
      <c r="M19" s="10" t="n">
        <v>1745.16129032258</v>
      </c>
      <c r="N19" s="11">
        <f>L19-M19</f>
        <v/>
      </c>
      <c r="O19" s="9" t="n">
        <v>0</v>
      </c>
      <c r="P19" s="10" t="n">
        <v>2</v>
      </c>
      <c r="Q19" s="10" t="n">
        <v>3</v>
      </c>
      <c r="R19" s="10" t="n">
        <v>0</v>
      </c>
      <c r="S19" s="10" t="n">
        <v>5</v>
      </c>
      <c r="T19" s="10" t="n">
        <v>7.451612903225807</v>
      </c>
      <c r="U19" s="10">
        <f>S19-T19</f>
        <v/>
      </c>
      <c r="V19" s="10" t="n">
        <v>2060</v>
      </c>
      <c r="W19" s="10" t="n">
        <v>12216.12903225807</v>
      </c>
      <c r="X19" s="11">
        <f>V19-W19</f>
        <v/>
      </c>
      <c r="Y19" s="9" t="n">
        <v>4</v>
      </c>
      <c r="Z19" s="10" t="n">
        <v>2</v>
      </c>
      <c r="AA19" s="10" t="n">
        <v>0</v>
      </c>
      <c r="AB19" s="10" t="n">
        <v>0</v>
      </c>
      <c r="AC19" s="10" t="n">
        <v>6</v>
      </c>
      <c r="AD19" s="10" t="n">
        <v>7.451612903225807</v>
      </c>
      <c r="AE19" s="10">
        <f>AC19-AD19</f>
        <v/>
      </c>
      <c r="AF19" s="10" t="n">
        <v>9193.5</v>
      </c>
      <c r="AG19" s="10" t="n">
        <v>12216.12903225807</v>
      </c>
      <c r="AH19" s="11">
        <f>AF19-AG19</f>
        <v/>
      </c>
      <c r="AI19" s="9" t="n">
        <v>3</v>
      </c>
      <c r="AJ19" s="10" t="n">
        <v>0</v>
      </c>
      <c r="AK19" s="10" t="n">
        <v>1</v>
      </c>
      <c r="AL19" s="10" t="n">
        <v>0</v>
      </c>
      <c r="AM19" s="10" t="n">
        <v>4</v>
      </c>
      <c r="AN19" s="10" t="n">
        <v>7.451612903225807</v>
      </c>
      <c r="AO19" s="10">
        <f>AM19-AN19</f>
        <v/>
      </c>
      <c r="AP19" s="10" t="n">
        <v>6305</v>
      </c>
      <c r="AQ19" s="10" t="n">
        <v>12216.12903225807</v>
      </c>
      <c r="AR19" s="11">
        <f>AP19-AQ19</f>
        <v/>
      </c>
      <c r="AS19" s="9" t="n">
        <v>2</v>
      </c>
      <c r="AT19" s="10" t="n">
        <v>2</v>
      </c>
      <c r="AU19" s="10" t="n">
        <v>1</v>
      </c>
      <c r="AV19" s="10" t="n">
        <v>0</v>
      </c>
      <c r="AW19" s="10" t="n">
        <v>5</v>
      </c>
      <c r="AX19" s="10" t="n">
        <v>7.451612903225807</v>
      </c>
      <c r="AY19" s="10">
        <f>AW19-AX19</f>
        <v/>
      </c>
      <c r="AZ19" s="10" t="n">
        <v>6515</v>
      </c>
      <c r="BA19" s="10" t="n">
        <v>12216.12903225807</v>
      </c>
      <c r="BB19" s="11">
        <f>AZ19-BA19</f>
        <v/>
      </c>
      <c r="BC19" s="9" t="n">
        <v>1</v>
      </c>
      <c r="BD19" s="10" t="n">
        <v>2</v>
      </c>
      <c r="BE19" s="10" t="n">
        <v>0</v>
      </c>
      <c r="BF19" s="10" t="n">
        <v>0</v>
      </c>
      <c r="BG19" s="10" t="n">
        <v>3</v>
      </c>
      <c r="BH19" s="10" t="n">
        <v>2.129032258064501</v>
      </c>
      <c r="BI19" s="10">
        <f>BG19-BH19</f>
        <v/>
      </c>
      <c r="BJ19" s="10" t="n">
        <v>3648.5</v>
      </c>
      <c r="BK19" s="10" t="n">
        <v>3490.322580645181</v>
      </c>
      <c r="BL19" s="11">
        <f>BJ19-BK19</f>
        <v/>
      </c>
      <c r="BN19" s="10">
        <f>SUM(J19,T19,AD19,AN19,AX19,BH19)</f>
        <v/>
      </c>
      <c r="BO19" s="10">
        <f>SUM(I19,S19,AC19,AM19,AW19,BG19)</f>
        <v/>
      </c>
      <c r="BP19" s="10">
        <f>BO19-BN19</f>
        <v/>
      </c>
      <c r="BQ19" s="10">
        <f>SUM(M19,W19,AG19,AQ19,BA19,BK19)</f>
        <v/>
      </c>
      <c r="BR19" s="10">
        <f>SUM(L19,V19,AF19,AP19,AZ19,BJ19)</f>
        <v/>
      </c>
      <c r="BS19" s="10">
        <f>BR19-BQ19</f>
        <v/>
      </c>
      <c r="BT19" s="10">
        <f>IFERROR(BR19/31*31,0)</f>
        <v/>
      </c>
    </row>
    <row r="20">
      <c r="A20" s="8" t="n">
        <v>12</v>
      </c>
      <c r="B20" s="8" t="inlineStr">
        <is>
          <t>2026-03-01</t>
        </is>
      </c>
      <c r="C20" s="8" t="inlineStr">
        <is>
          <t>ПТ</t>
        </is>
      </c>
      <c r="D20" s="8" t="inlineStr">
        <is>
          <t>Быстрова Наталья Сергеевна</t>
        </is>
      </c>
      <c r="E20" s="9" t="n">
        <v>1</v>
      </c>
      <c r="F20" s="10" t="n">
        <v>0</v>
      </c>
      <c r="G20" s="10" t="n">
        <v>0</v>
      </c>
      <c r="H20" s="10" t="n">
        <v>0</v>
      </c>
      <c r="I20" s="10" t="n">
        <v>1</v>
      </c>
      <c r="J20" s="10" t="n">
        <v>1.225806451612903</v>
      </c>
      <c r="K20" s="10">
        <f>I20-J20</f>
        <v/>
      </c>
      <c r="L20" s="10" t="n">
        <v>1750</v>
      </c>
      <c r="M20" s="10" t="n">
        <v>2012.903225806451</v>
      </c>
      <c r="N20" s="11">
        <f>L20-M20</f>
        <v/>
      </c>
      <c r="O20" s="9" t="n">
        <v>11</v>
      </c>
      <c r="P20" s="10" t="n">
        <v>0</v>
      </c>
      <c r="Q20" s="10" t="n">
        <v>1</v>
      </c>
      <c r="R20" s="10" t="n">
        <v>0</v>
      </c>
      <c r="S20" s="10" t="n">
        <v>12</v>
      </c>
      <c r="T20" s="10" t="n">
        <v>8.580645161290324</v>
      </c>
      <c r="U20" s="10">
        <f>S20-T20</f>
        <v/>
      </c>
      <c r="V20" s="10" t="n">
        <v>18818.75</v>
      </c>
      <c r="W20" s="10" t="n">
        <v>14090.32258064516</v>
      </c>
      <c r="X20" s="11">
        <f>V20-W20</f>
        <v/>
      </c>
      <c r="Y20" s="9" t="n">
        <v>8</v>
      </c>
      <c r="Z20" s="10" t="n">
        <v>0</v>
      </c>
      <c r="AA20" s="10" t="n">
        <v>0</v>
      </c>
      <c r="AB20" s="10" t="n">
        <v>0</v>
      </c>
      <c r="AC20" s="10" t="n">
        <v>8</v>
      </c>
      <c r="AD20" s="10" t="n">
        <v>8.580645161290324</v>
      </c>
      <c r="AE20" s="10">
        <f>AC20-AD20</f>
        <v/>
      </c>
      <c r="AF20" s="10" t="n">
        <v>14245.5</v>
      </c>
      <c r="AG20" s="10" t="n">
        <v>14090.32258064516</v>
      </c>
      <c r="AH20" s="11">
        <f>AF20-AG20</f>
        <v/>
      </c>
      <c r="AI20" s="9" t="n">
        <v>14</v>
      </c>
      <c r="AJ20" s="10" t="n">
        <v>0</v>
      </c>
      <c r="AK20" s="10" t="n">
        <v>0</v>
      </c>
      <c r="AL20" s="10" t="n">
        <v>0</v>
      </c>
      <c r="AM20" s="10" t="n">
        <v>14</v>
      </c>
      <c r="AN20" s="10" t="n">
        <v>8.580645161290324</v>
      </c>
      <c r="AO20" s="10">
        <f>AM20-AN20</f>
        <v/>
      </c>
      <c r="AP20" s="10" t="n">
        <v>26326.75</v>
      </c>
      <c r="AQ20" s="10" t="n">
        <v>14090.32258064516</v>
      </c>
      <c r="AR20" s="11">
        <f>AP20-AQ20</f>
        <v/>
      </c>
      <c r="AS20" s="9" t="n">
        <v>6</v>
      </c>
      <c r="AT20" s="10" t="n">
        <v>0</v>
      </c>
      <c r="AU20" s="10" t="n">
        <v>0</v>
      </c>
      <c r="AV20" s="10" t="n">
        <v>0</v>
      </c>
      <c r="AW20" s="10" t="n">
        <v>6</v>
      </c>
      <c r="AX20" s="10" t="n">
        <v>8.580645161290324</v>
      </c>
      <c r="AY20" s="10">
        <f>AW20-AX20</f>
        <v/>
      </c>
      <c r="AZ20" s="10" t="n">
        <v>13050</v>
      </c>
      <c r="BA20" s="10" t="n">
        <v>14090.32258064516</v>
      </c>
      <c r="BB20" s="11">
        <f>AZ20-BA20</f>
        <v/>
      </c>
      <c r="BC20" s="9" t="n">
        <v>2</v>
      </c>
      <c r="BD20" s="10" t="n">
        <v>0</v>
      </c>
      <c r="BE20" s="10" t="n">
        <v>0</v>
      </c>
      <c r="BF20" s="10" t="n">
        <v>0</v>
      </c>
      <c r="BG20" s="10" t="n">
        <v>2</v>
      </c>
      <c r="BH20" s="10" t="n">
        <v>2.45161290322579</v>
      </c>
      <c r="BI20" s="10">
        <f>BG20-BH20</f>
        <v/>
      </c>
      <c r="BJ20" s="10" t="n">
        <v>3640</v>
      </c>
      <c r="BK20" s="10" t="n">
        <v>4025.806451612926</v>
      </c>
      <c r="BL20" s="11">
        <f>BJ20-BK20</f>
        <v/>
      </c>
      <c r="BN20" s="10">
        <f>SUM(J20,T20,AD20,AN20,AX20,BH20)</f>
        <v/>
      </c>
      <c r="BO20" s="10">
        <f>SUM(I20,S20,AC20,AM20,AW20,BG20)</f>
        <v/>
      </c>
      <c r="BP20" s="10">
        <f>BO20-BN20</f>
        <v/>
      </c>
      <c r="BQ20" s="10">
        <f>SUM(M20,W20,AG20,AQ20,BA20,BK20)</f>
        <v/>
      </c>
      <c r="BR20" s="10">
        <f>SUM(L20,V20,AF20,AP20,AZ20,BJ20)</f>
        <v/>
      </c>
      <c r="BS20" s="10">
        <f>BR20-BQ20</f>
        <v/>
      </c>
      <c r="BT20" s="10">
        <f>IFERROR(BR20/31*31,0)</f>
        <v/>
      </c>
    </row>
    <row r="21">
      <c r="A21" s="8" t="n">
        <v>13</v>
      </c>
      <c r="B21" s="8" t="inlineStr">
        <is>
          <t>2026-03-01</t>
        </is>
      </c>
      <c r="C21" s="8" t="inlineStr">
        <is>
          <t>ПТ</t>
        </is>
      </c>
      <c r="D21" s="8" t="inlineStr">
        <is>
          <t>Галкин Никита Игоревич</t>
        </is>
      </c>
      <c r="E21" s="9" t="n">
        <v>4</v>
      </c>
      <c r="F21" s="10" t="n">
        <v>0</v>
      </c>
      <c r="G21" s="10" t="n">
        <v>0</v>
      </c>
      <c r="H21" s="10" t="n">
        <v>0</v>
      </c>
      <c r="I21" s="10" t="n">
        <v>4</v>
      </c>
      <c r="J21" s="10" t="n">
        <v>5.129032258064516</v>
      </c>
      <c r="K21" s="10">
        <f>I21-J21</f>
        <v/>
      </c>
      <c r="L21" s="10" t="n">
        <v>9339.75</v>
      </c>
      <c r="M21" s="10" t="n">
        <v>12135.48387096774</v>
      </c>
      <c r="N21" s="11">
        <f>L21-M21</f>
        <v/>
      </c>
      <c r="O21" s="9" t="n">
        <v>33</v>
      </c>
      <c r="P21" s="10" t="n">
        <v>0</v>
      </c>
      <c r="Q21" s="10" t="n">
        <v>4</v>
      </c>
      <c r="R21" s="10" t="n">
        <v>0</v>
      </c>
      <c r="S21" s="10" t="n">
        <v>37</v>
      </c>
      <c r="T21" s="10" t="n">
        <v>35.90322580645162</v>
      </c>
      <c r="U21" s="10">
        <f>S21-T21</f>
        <v/>
      </c>
      <c r="V21" s="10" t="n">
        <v>78798.83</v>
      </c>
      <c r="W21" s="10" t="n">
        <v>84948.3870967742</v>
      </c>
      <c r="X21" s="11">
        <f>V21-W21</f>
        <v/>
      </c>
      <c r="Y21" s="9" t="n">
        <v>29</v>
      </c>
      <c r="Z21" s="10" t="n">
        <v>0</v>
      </c>
      <c r="AA21" s="10" t="n">
        <v>0</v>
      </c>
      <c r="AB21" s="10" t="n">
        <v>0</v>
      </c>
      <c r="AC21" s="10" t="n">
        <v>29</v>
      </c>
      <c r="AD21" s="10" t="n">
        <v>35.90322580645162</v>
      </c>
      <c r="AE21" s="10">
        <f>AC21-AD21</f>
        <v/>
      </c>
      <c r="AF21" s="10" t="n">
        <v>69451.16</v>
      </c>
      <c r="AG21" s="10" t="n">
        <v>84948.3870967742</v>
      </c>
      <c r="AH21" s="11">
        <f>AF21-AG21</f>
        <v/>
      </c>
      <c r="AI21" s="9" t="n">
        <v>35</v>
      </c>
      <c r="AJ21" s="10" t="n">
        <v>0</v>
      </c>
      <c r="AK21" s="10" t="n">
        <v>3</v>
      </c>
      <c r="AL21" s="10" t="n">
        <v>0</v>
      </c>
      <c r="AM21" s="10" t="n">
        <v>38</v>
      </c>
      <c r="AN21" s="10" t="n">
        <v>35.90322580645162</v>
      </c>
      <c r="AO21" s="10">
        <f>AM21-AN21</f>
        <v/>
      </c>
      <c r="AP21" s="10" t="n">
        <v>79836.83</v>
      </c>
      <c r="AQ21" s="10" t="n">
        <v>84948.3870967742</v>
      </c>
      <c r="AR21" s="11">
        <f>AP21-AQ21</f>
        <v/>
      </c>
      <c r="AS21" s="9" t="n">
        <v>28</v>
      </c>
      <c r="AT21" s="10" t="n">
        <v>0</v>
      </c>
      <c r="AU21" s="10" t="n">
        <v>1</v>
      </c>
      <c r="AV21" s="10" t="n">
        <v>0</v>
      </c>
      <c r="AW21" s="10" t="n">
        <v>29</v>
      </c>
      <c r="AX21" s="10" t="n">
        <v>35.90322580645162</v>
      </c>
      <c r="AY21" s="10">
        <f>AW21-AX21</f>
        <v/>
      </c>
      <c r="AZ21" s="10" t="n">
        <v>71817.25</v>
      </c>
      <c r="BA21" s="10" t="n">
        <v>84948.3870967742</v>
      </c>
      <c r="BB21" s="11">
        <f>AZ21-BA21</f>
        <v/>
      </c>
      <c r="BC21" s="9" t="n">
        <v>11</v>
      </c>
      <c r="BD21" s="10" t="n">
        <v>0</v>
      </c>
      <c r="BE21" s="10" t="n">
        <v>0</v>
      </c>
      <c r="BF21" s="10" t="n">
        <v>0</v>
      </c>
      <c r="BG21" s="10" t="n">
        <v>11</v>
      </c>
      <c r="BH21" s="10" t="n">
        <v>10.25806451612896</v>
      </c>
      <c r="BI21" s="10">
        <f>BG21-BH21</f>
        <v/>
      </c>
      <c r="BJ21" s="10" t="n">
        <v>26545.75</v>
      </c>
      <c r="BK21" s="10" t="n">
        <v>24270.96774193562</v>
      </c>
      <c r="BL21" s="11">
        <f>BJ21-BK21</f>
        <v/>
      </c>
      <c r="BN21" s="10">
        <f>SUM(J21,T21,AD21,AN21,AX21,BH21)</f>
        <v/>
      </c>
      <c r="BO21" s="10">
        <f>SUM(I21,S21,AC21,AM21,AW21,BG21)</f>
        <v/>
      </c>
      <c r="BP21" s="10">
        <f>BO21-BN21</f>
        <v/>
      </c>
      <c r="BQ21" s="10">
        <f>SUM(M21,W21,AG21,AQ21,BA21,BK21)</f>
        <v/>
      </c>
      <c r="BR21" s="10">
        <f>SUM(L21,V21,AF21,AP21,AZ21,BJ21)</f>
        <v/>
      </c>
      <c r="BS21" s="10">
        <f>BR21-BQ21</f>
        <v/>
      </c>
      <c r="BT21" s="10">
        <f>IFERROR(BR21/31*31,0)</f>
        <v/>
      </c>
    </row>
    <row r="22">
      <c r="A22" s="8" t="n">
        <v>14</v>
      </c>
      <c r="B22" s="8" t="inlineStr">
        <is>
          <t>2026-03-01</t>
        </is>
      </c>
      <c r="C22" s="8" t="inlineStr">
        <is>
          <t>ПТ</t>
        </is>
      </c>
      <c r="D22" s="8" t="inlineStr">
        <is>
          <t>Гордиенко Диана Сергеевна</t>
        </is>
      </c>
      <c r="E22" s="9" t="n">
        <v>0</v>
      </c>
      <c r="F22" s="10" t="n">
        <v>0</v>
      </c>
      <c r="G22" s="10" t="n">
        <v>0</v>
      </c>
      <c r="H22" s="10" t="n">
        <v>0</v>
      </c>
      <c r="I22" s="10" t="n">
        <v>0</v>
      </c>
      <c r="J22" s="10" t="n">
        <v>1.193548387096774</v>
      </c>
      <c r="K22" s="10">
        <f>I22-J22</f>
        <v/>
      </c>
      <c r="L22" s="10" t="n">
        <v>0</v>
      </c>
      <c r="M22" s="10" t="n">
        <v>1622.58064516129</v>
      </c>
      <c r="N22" s="11">
        <f>L22-M22</f>
        <v/>
      </c>
      <c r="O22" s="9" t="n">
        <v>0</v>
      </c>
      <c r="P22" s="10" t="n">
        <v>0</v>
      </c>
      <c r="Q22" s="10" t="n">
        <v>0</v>
      </c>
      <c r="R22" s="10" t="n">
        <v>0</v>
      </c>
      <c r="S22" s="10" t="n">
        <v>0</v>
      </c>
      <c r="T22" s="10" t="n">
        <v>8.35483870967742</v>
      </c>
      <c r="U22" s="10">
        <f>S22-T22</f>
        <v/>
      </c>
      <c r="V22" s="10" t="n">
        <v>0</v>
      </c>
      <c r="W22" s="10" t="n">
        <v>11358.06451612903</v>
      </c>
      <c r="X22" s="11">
        <f>V22-W22</f>
        <v/>
      </c>
      <c r="Y22" s="9" t="n">
        <v>0</v>
      </c>
      <c r="Z22" s="10" t="n">
        <v>0</v>
      </c>
      <c r="AA22" s="10" t="n">
        <v>0</v>
      </c>
      <c r="AB22" s="10" t="n">
        <v>0</v>
      </c>
      <c r="AC22" s="10" t="n">
        <v>0</v>
      </c>
      <c r="AD22" s="10" t="n">
        <v>8.35483870967742</v>
      </c>
      <c r="AE22" s="10">
        <f>AC22-AD22</f>
        <v/>
      </c>
      <c r="AF22" s="10" t="n">
        <v>0</v>
      </c>
      <c r="AG22" s="10" t="n">
        <v>11358.06451612903</v>
      </c>
      <c r="AH22" s="11">
        <f>AF22-AG22</f>
        <v/>
      </c>
      <c r="AI22" s="9" t="n">
        <v>0</v>
      </c>
      <c r="AJ22" s="10" t="n">
        <v>0</v>
      </c>
      <c r="AK22" s="10" t="n">
        <v>0</v>
      </c>
      <c r="AL22" s="10" t="n">
        <v>0</v>
      </c>
      <c r="AM22" s="10" t="n">
        <v>0</v>
      </c>
      <c r="AN22" s="10" t="n">
        <v>8.35483870967742</v>
      </c>
      <c r="AO22" s="10">
        <f>AM22-AN22</f>
        <v/>
      </c>
      <c r="AP22" s="10" t="n">
        <v>0</v>
      </c>
      <c r="AQ22" s="10" t="n">
        <v>11358.06451612903</v>
      </c>
      <c r="AR22" s="11">
        <f>AP22-AQ22</f>
        <v/>
      </c>
      <c r="AS22" s="9" t="n">
        <v>0</v>
      </c>
      <c r="AT22" s="10" t="n">
        <v>0</v>
      </c>
      <c r="AU22" s="10" t="n">
        <v>0</v>
      </c>
      <c r="AV22" s="10" t="n">
        <v>0</v>
      </c>
      <c r="AW22" s="10" t="n">
        <v>0</v>
      </c>
      <c r="AX22" s="10" t="n">
        <v>8.35483870967742</v>
      </c>
      <c r="AY22" s="10">
        <f>AW22-AX22</f>
        <v/>
      </c>
      <c r="AZ22" s="10" t="n">
        <v>0</v>
      </c>
      <c r="BA22" s="10" t="n">
        <v>11358.06451612903</v>
      </c>
      <c r="BB22" s="11">
        <f>AZ22-BA22</f>
        <v/>
      </c>
      <c r="BC22" s="9" t="n">
        <v>0</v>
      </c>
      <c r="BD22" s="10" t="n">
        <v>0</v>
      </c>
      <c r="BE22" s="10" t="n">
        <v>0</v>
      </c>
      <c r="BF22" s="10" t="n">
        <v>0</v>
      </c>
      <c r="BG22" s="10" t="n">
        <v>0</v>
      </c>
      <c r="BH22" s="10" t="n">
        <v>2.387096774193532</v>
      </c>
      <c r="BI22" s="10">
        <f>BG22-BH22</f>
        <v/>
      </c>
      <c r="BJ22" s="10" t="n">
        <v>0</v>
      </c>
      <c r="BK22" s="10" t="n">
        <v>3245.161290322599</v>
      </c>
      <c r="BL22" s="11">
        <f>BJ22-BK22</f>
        <v/>
      </c>
      <c r="BN22" s="10">
        <f>SUM(J22,T22,AD22,AN22,AX22,BH22)</f>
        <v/>
      </c>
      <c r="BO22" s="10">
        <f>SUM(I22,S22,AC22,AM22,AW22,BG22)</f>
        <v/>
      </c>
      <c r="BP22" s="10">
        <f>BO22-BN22</f>
        <v/>
      </c>
      <c r="BQ22" s="10">
        <f>SUM(M22,W22,AG22,AQ22,BA22,BK22)</f>
        <v/>
      </c>
      <c r="BR22" s="10">
        <f>SUM(L22,V22,AF22,AP22,AZ22,BJ22)</f>
        <v/>
      </c>
      <c r="BS22" s="10">
        <f>BR22-BQ22</f>
        <v/>
      </c>
      <c r="BT22" s="10">
        <f>IFERROR(BR22/31*31,0)</f>
        <v/>
      </c>
    </row>
    <row r="23">
      <c r="A23" s="8" t="n">
        <v>15</v>
      </c>
      <c r="B23" s="8" t="inlineStr">
        <is>
          <t>2026-03-01</t>
        </is>
      </c>
      <c r="C23" s="8" t="inlineStr">
        <is>
          <t>ПТ</t>
        </is>
      </c>
      <c r="D23" s="8" t="inlineStr">
        <is>
          <t>Гукасян Светлана Гамлетовна</t>
        </is>
      </c>
      <c r="E23" s="9" t="n">
        <v>0</v>
      </c>
      <c r="F23" s="10" t="n">
        <v>0</v>
      </c>
      <c r="G23" s="10" t="n">
        <v>0</v>
      </c>
      <c r="H23" s="10" t="n">
        <v>0</v>
      </c>
      <c r="I23" s="10" t="n">
        <v>0</v>
      </c>
      <c r="J23" s="10" t="n">
        <v>4.387096774193548</v>
      </c>
      <c r="K23" s="10">
        <f>I23-J23</f>
        <v/>
      </c>
      <c r="L23" s="10" t="n">
        <v>0</v>
      </c>
      <c r="M23" s="10" t="n">
        <v>7006.451612903225</v>
      </c>
      <c r="N23" s="11">
        <f>L23-M23</f>
        <v/>
      </c>
      <c r="O23" s="9" t="n">
        <v>25</v>
      </c>
      <c r="P23" s="10" t="n">
        <v>3</v>
      </c>
      <c r="Q23" s="10" t="n">
        <v>1</v>
      </c>
      <c r="R23" s="10" t="n">
        <v>0</v>
      </c>
      <c r="S23" s="10" t="n">
        <v>29</v>
      </c>
      <c r="T23" s="10" t="n">
        <v>30.70967741935484</v>
      </c>
      <c r="U23" s="10">
        <f>S23-T23</f>
        <v/>
      </c>
      <c r="V23" s="10" t="n">
        <v>49272</v>
      </c>
      <c r="W23" s="10" t="n">
        <v>49045.16129032258</v>
      </c>
      <c r="X23" s="11">
        <f>V23-W23</f>
        <v/>
      </c>
      <c r="Y23" s="9" t="n">
        <v>25</v>
      </c>
      <c r="Z23" s="10" t="n">
        <v>3</v>
      </c>
      <c r="AA23" s="10" t="n">
        <v>0</v>
      </c>
      <c r="AB23" s="10" t="n">
        <v>0</v>
      </c>
      <c r="AC23" s="10" t="n">
        <v>28</v>
      </c>
      <c r="AD23" s="10" t="n">
        <v>30.70967741935484</v>
      </c>
      <c r="AE23" s="10">
        <f>AC23-AD23</f>
        <v/>
      </c>
      <c r="AF23" s="10" t="n">
        <v>50307.5</v>
      </c>
      <c r="AG23" s="10" t="n">
        <v>49045.16129032258</v>
      </c>
      <c r="AH23" s="11">
        <f>AF23-AG23</f>
        <v/>
      </c>
      <c r="AI23" s="9" t="n">
        <v>22</v>
      </c>
      <c r="AJ23" s="10" t="n">
        <v>4</v>
      </c>
      <c r="AK23" s="10" t="n">
        <v>0</v>
      </c>
      <c r="AL23" s="10" t="n">
        <v>0</v>
      </c>
      <c r="AM23" s="10" t="n">
        <v>26</v>
      </c>
      <c r="AN23" s="10" t="n">
        <v>30.70967741935484</v>
      </c>
      <c r="AO23" s="10">
        <f>AM23-AN23</f>
        <v/>
      </c>
      <c r="AP23" s="10" t="n">
        <v>52908.75</v>
      </c>
      <c r="AQ23" s="10" t="n">
        <v>49045.16129032258</v>
      </c>
      <c r="AR23" s="11">
        <f>AP23-AQ23</f>
        <v/>
      </c>
      <c r="AS23" s="9" t="n">
        <v>21</v>
      </c>
      <c r="AT23" s="10" t="n">
        <v>1</v>
      </c>
      <c r="AU23" s="10" t="n">
        <v>0</v>
      </c>
      <c r="AV23" s="10" t="n">
        <v>0</v>
      </c>
      <c r="AW23" s="10" t="n">
        <v>22</v>
      </c>
      <c r="AX23" s="10" t="n">
        <v>30.70967741935484</v>
      </c>
      <c r="AY23" s="10">
        <f>AW23-AX23</f>
        <v/>
      </c>
      <c r="AZ23" s="10" t="n">
        <v>45956.75</v>
      </c>
      <c r="BA23" s="10" t="n">
        <v>49045.16129032258</v>
      </c>
      <c r="BB23" s="11">
        <f>AZ23-BA23</f>
        <v/>
      </c>
      <c r="BC23" s="9" t="n">
        <v>10</v>
      </c>
      <c r="BD23" s="10" t="n">
        <v>1</v>
      </c>
      <c r="BE23" s="10" t="n">
        <v>0</v>
      </c>
      <c r="BF23" s="10" t="n">
        <v>0</v>
      </c>
      <c r="BG23" s="10" t="n">
        <v>11</v>
      </c>
      <c r="BH23" s="10" t="n">
        <v>8.774193548387036</v>
      </c>
      <c r="BI23" s="10">
        <f>BG23-BH23</f>
        <v/>
      </c>
      <c r="BJ23" s="10" t="n">
        <v>22841.5</v>
      </c>
      <c r="BK23" s="10" t="n">
        <v>14012.90322580653</v>
      </c>
      <c r="BL23" s="11">
        <f>BJ23-BK23</f>
        <v/>
      </c>
      <c r="BN23" s="10">
        <f>SUM(J23,T23,AD23,AN23,AX23,BH23)</f>
        <v/>
      </c>
      <c r="BO23" s="10">
        <f>SUM(I23,S23,AC23,AM23,AW23,BG23)</f>
        <v/>
      </c>
      <c r="BP23" s="10">
        <f>BO23-BN23</f>
        <v/>
      </c>
      <c r="BQ23" s="10">
        <f>SUM(M23,W23,AG23,AQ23,BA23,BK23)</f>
        <v/>
      </c>
      <c r="BR23" s="10">
        <f>SUM(L23,V23,AF23,AP23,AZ23,BJ23)</f>
        <v/>
      </c>
      <c r="BS23" s="10">
        <f>BR23-BQ23</f>
        <v/>
      </c>
      <c r="BT23" s="10">
        <f>IFERROR(BR23/31*31,0)</f>
        <v/>
      </c>
    </row>
    <row r="24">
      <c r="A24" s="8" t="n">
        <v>16</v>
      </c>
      <c r="B24" s="8" t="inlineStr">
        <is>
          <t>2026-03-01</t>
        </is>
      </c>
      <c r="C24" s="8" t="inlineStr">
        <is>
          <t>ПТ</t>
        </is>
      </c>
      <c r="D24" s="8" t="inlineStr">
        <is>
          <t>Денисенко Никита Денисович</t>
        </is>
      </c>
      <c r="E24" s="9" t="n">
        <v>0</v>
      </c>
      <c r="F24" s="10" t="n">
        <v>0</v>
      </c>
      <c r="G24" s="10" t="n">
        <v>0</v>
      </c>
      <c r="H24" s="10" t="n">
        <v>0</v>
      </c>
      <c r="I24" s="10" t="n">
        <v>0</v>
      </c>
      <c r="J24" s="10" t="n">
        <v>1.483870967741935</v>
      </c>
      <c r="K24" s="10">
        <f>I24-J24</f>
        <v/>
      </c>
      <c r="L24" s="10" t="n">
        <v>0</v>
      </c>
      <c r="M24" s="10" t="n">
        <v>2541.935483870968</v>
      </c>
      <c r="N24" s="11">
        <f>L24-M24</f>
        <v/>
      </c>
      <c r="O24" s="9" t="n">
        <v>11</v>
      </c>
      <c r="P24" s="10" t="n">
        <v>5</v>
      </c>
      <c r="Q24" s="10" t="n">
        <v>1</v>
      </c>
      <c r="R24" s="10" t="n">
        <v>0</v>
      </c>
      <c r="S24" s="10" t="n">
        <v>17</v>
      </c>
      <c r="T24" s="10" t="n">
        <v>10.38709677419355</v>
      </c>
      <c r="U24" s="10">
        <f>S24-T24</f>
        <v/>
      </c>
      <c r="V24" s="10" t="n">
        <v>23130.59</v>
      </c>
      <c r="W24" s="10" t="n">
        <v>17793.54838709678</v>
      </c>
      <c r="X24" s="11">
        <f>V24-W24</f>
        <v/>
      </c>
      <c r="Y24" s="9" t="n">
        <v>9</v>
      </c>
      <c r="Z24" s="10" t="n">
        <v>1</v>
      </c>
      <c r="AA24" s="10" t="n">
        <v>1</v>
      </c>
      <c r="AB24" s="10" t="n">
        <v>0</v>
      </c>
      <c r="AC24" s="10" t="n">
        <v>11</v>
      </c>
      <c r="AD24" s="10" t="n">
        <v>10.38709677419355</v>
      </c>
      <c r="AE24" s="10">
        <f>AC24-AD24</f>
        <v/>
      </c>
      <c r="AF24" s="10" t="n">
        <v>18585.09</v>
      </c>
      <c r="AG24" s="10" t="n">
        <v>17793.54838709678</v>
      </c>
      <c r="AH24" s="11">
        <f>AF24-AG24</f>
        <v/>
      </c>
      <c r="AI24" s="9" t="n">
        <v>8</v>
      </c>
      <c r="AJ24" s="10" t="n">
        <v>1</v>
      </c>
      <c r="AK24" s="10" t="n">
        <v>1</v>
      </c>
      <c r="AL24" s="10" t="n">
        <v>0</v>
      </c>
      <c r="AM24" s="10" t="n">
        <v>10</v>
      </c>
      <c r="AN24" s="10" t="n">
        <v>10.38709677419355</v>
      </c>
      <c r="AO24" s="10">
        <f>AM24-AN24</f>
        <v/>
      </c>
      <c r="AP24" s="10" t="n">
        <v>17274.16</v>
      </c>
      <c r="AQ24" s="10" t="n">
        <v>17793.54838709678</v>
      </c>
      <c r="AR24" s="11">
        <f>AP24-AQ24</f>
        <v/>
      </c>
      <c r="AS24" s="9" t="n">
        <v>11</v>
      </c>
      <c r="AT24" s="10" t="n">
        <v>1</v>
      </c>
      <c r="AU24" s="10" t="n">
        <v>0</v>
      </c>
      <c r="AV24" s="10" t="n">
        <v>0</v>
      </c>
      <c r="AW24" s="10" t="n">
        <v>12</v>
      </c>
      <c r="AX24" s="10" t="n">
        <v>10.38709677419355</v>
      </c>
      <c r="AY24" s="10">
        <f>AW24-AX24</f>
        <v/>
      </c>
      <c r="AZ24" s="10" t="n">
        <v>23144.17</v>
      </c>
      <c r="BA24" s="10" t="n">
        <v>17793.54838709678</v>
      </c>
      <c r="BB24" s="11">
        <f>AZ24-BA24</f>
        <v/>
      </c>
      <c r="BC24" s="9" t="n">
        <v>1</v>
      </c>
      <c r="BD24" s="10" t="n">
        <v>0</v>
      </c>
      <c r="BE24" s="10" t="n">
        <v>1</v>
      </c>
      <c r="BF24" s="10" t="n">
        <v>0</v>
      </c>
      <c r="BG24" s="10" t="n">
        <v>2</v>
      </c>
      <c r="BH24" s="10" t="n">
        <v>2.967741935483851</v>
      </c>
      <c r="BI24" s="10">
        <f>BG24-BH24</f>
        <v/>
      </c>
      <c r="BJ24" s="10" t="n">
        <v>1861.5</v>
      </c>
      <c r="BK24" s="10" t="n">
        <v>5083.870967741964</v>
      </c>
      <c r="BL24" s="11">
        <f>BJ24-BK24</f>
        <v/>
      </c>
      <c r="BN24" s="10">
        <f>SUM(J24,T24,AD24,AN24,AX24,BH24)</f>
        <v/>
      </c>
      <c r="BO24" s="10">
        <f>SUM(I24,S24,AC24,AM24,AW24,BG24)</f>
        <v/>
      </c>
      <c r="BP24" s="10">
        <f>BO24-BN24</f>
        <v/>
      </c>
      <c r="BQ24" s="10">
        <f>SUM(M24,W24,AG24,AQ24,BA24,BK24)</f>
        <v/>
      </c>
      <c r="BR24" s="10">
        <f>SUM(L24,V24,AF24,AP24,AZ24,BJ24)</f>
        <v/>
      </c>
      <c r="BS24" s="10">
        <f>BR24-BQ24</f>
        <v/>
      </c>
      <c r="BT24" s="10">
        <f>IFERROR(BR24/31*31,0)</f>
        <v/>
      </c>
    </row>
    <row r="25">
      <c r="A25" s="8" t="n">
        <v>17</v>
      </c>
      <c r="B25" s="8" t="inlineStr">
        <is>
          <t>2026-03-01</t>
        </is>
      </c>
      <c r="C25" s="8" t="inlineStr">
        <is>
          <t>ПТ</t>
        </is>
      </c>
      <c r="D25" s="8" t="inlineStr">
        <is>
          <t>Долюк Юлия Павловна</t>
        </is>
      </c>
      <c r="E25" s="9" t="n">
        <v>0</v>
      </c>
      <c r="F25" s="10" t="n">
        <v>0</v>
      </c>
      <c r="G25" s="10" t="n">
        <v>0</v>
      </c>
      <c r="H25" s="10" t="n">
        <v>0</v>
      </c>
      <c r="I25" s="10" t="n">
        <v>0</v>
      </c>
      <c r="J25" s="10" t="n">
        <v>3.193548387096774</v>
      </c>
      <c r="K25" s="10">
        <f>I25-J25</f>
        <v/>
      </c>
      <c r="L25" s="10" t="n">
        <v>0</v>
      </c>
      <c r="M25" s="10" t="n">
        <v>5077.419354838709</v>
      </c>
      <c r="N25" s="11">
        <f>L25-M25</f>
        <v/>
      </c>
      <c r="O25" s="9" t="n">
        <v>21</v>
      </c>
      <c r="P25" s="10" t="n">
        <v>0</v>
      </c>
      <c r="Q25" s="10" t="n">
        <v>1</v>
      </c>
      <c r="R25" s="10" t="n">
        <v>0</v>
      </c>
      <c r="S25" s="10" t="n">
        <v>22</v>
      </c>
      <c r="T25" s="10" t="n">
        <v>22.35483870967742</v>
      </c>
      <c r="U25" s="10">
        <f>S25-T25</f>
        <v/>
      </c>
      <c r="V25" s="10" t="n">
        <v>34954.5</v>
      </c>
      <c r="W25" s="10" t="n">
        <v>35541.93548387097</v>
      </c>
      <c r="X25" s="11">
        <f>V25-W25</f>
        <v/>
      </c>
      <c r="Y25" s="9" t="n">
        <v>25</v>
      </c>
      <c r="Z25" s="10" t="n">
        <v>0</v>
      </c>
      <c r="AA25" s="10" t="n">
        <v>0</v>
      </c>
      <c r="AB25" s="10" t="n">
        <v>0</v>
      </c>
      <c r="AC25" s="10" t="n">
        <v>25</v>
      </c>
      <c r="AD25" s="10" t="n">
        <v>22.35483870967742</v>
      </c>
      <c r="AE25" s="10">
        <f>AC25-AD25</f>
        <v/>
      </c>
      <c r="AF25" s="10" t="n">
        <v>39776</v>
      </c>
      <c r="AG25" s="10" t="n">
        <v>35541.93548387097</v>
      </c>
      <c r="AH25" s="11">
        <f>AF25-AG25</f>
        <v/>
      </c>
      <c r="AI25" s="9" t="n">
        <v>25</v>
      </c>
      <c r="AJ25" s="10" t="n">
        <v>0</v>
      </c>
      <c r="AK25" s="10" t="n">
        <v>0</v>
      </c>
      <c r="AL25" s="10" t="n">
        <v>0</v>
      </c>
      <c r="AM25" s="10" t="n">
        <v>25</v>
      </c>
      <c r="AN25" s="10" t="n">
        <v>22.35483870967742</v>
      </c>
      <c r="AO25" s="10">
        <f>AM25-AN25</f>
        <v/>
      </c>
      <c r="AP25" s="10" t="n">
        <v>44212</v>
      </c>
      <c r="AQ25" s="10" t="n">
        <v>35541.93548387097</v>
      </c>
      <c r="AR25" s="11">
        <f>AP25-AQ25</f>
        <v/>
      </c>
      <c r="AS25" s="9" t="n">
        <v>22</v>
      </c>
      <c r="AT25" s="10" t="n">
        <v>0</v>
      </c>
      <c r="AU25" s="10" t="n">
        <v>0</v>
      </c>
      <c r="AV25" s="10" t="n">
        <v>0</v>
      </c>
      <c r="AW25" s="10" t="n">
        <v>22</v>
      </c>
      <c r="AX25" s="10" t="n">
        <v>22.35483870967742</v>
      </c>
      <c r="AY25" s="10">
        <f>AW25-AX25</f>
        <v/>
      </c>
      <c r="AZ25" s="10" t="n">
        <v>36624</v>
      </c>
      <c r="BA25" s="10" t="n">
        <v>35541.93548387097</v>
      </c>
      <c r="BB25" s="11">
        <f>AZ25-BA25</f>
        <v/>
      </c>
      <c r="BC25" s="9" t="n">
        <v>13</v>
      </c>
      <c r="BD25" s="10" t="n">
        <v>0</v>
      </c>
      <c r="BE25" s="10" t="n">
        <v>0</v>
      </c>
      <c r="BF25" s="10" t="n">
        <v>0</v>
      </c>
      <c r="BG25" s="10" t="n">
        <v>13</v>
      </c>
      <c r="BH25" s="10" t="n">
        <v>6.387096774193505</v>
      </c>
      <c r="BI25" s="10">
        <f>BG25-BH25</f>
        <v/>
      </c>
      <c r="BJ25" s="10" t="n">
        <v>23571</v>
      </c>
      <c r="BK25" s="10" t="n">
        <v>10154.83870967747</v>
      </c>
      <c r="BL25" s="11">
        <f>BJ25-BK25</f>
        <v/>
      </c>
      <c r="BN25" s="10">
        <f>SUM(J25,T25,AD25,AN25,AX25,BH25)</f>
        <v/>
      </c>
      <c r="BO25" s="10">
        <f>SUM(I25,S25,AC25,AM25,AW25,BG25)</f>
        <v/>
      </c>
      <c r="BP25" s="10">
        <f>BO25-BN25</f>
        <v/>
      </c>
      <c r="BQ25" s="10">
        <f>SUM(M25,W25,AG25,AQ25,BA25,BK25)</f>
        <v/>
      </c>
      <c r="BR25" s="10">
        <f>SUM(L25,V25,AF25,AP25,AZ25,BJ25)</f>
        <v/>
      </c>
      <c r="BS25" s="10">
        <f>BR25-BQ25</f>
        <v/>
      </c>
      <c r="BT25" s="10">
        <f>IFERROR(BR25/31*31,0)</f>
        <v/>
      </c>
    </row>
    <row r="26">
      <c r="A26" s="8" t="n">
        <v>18</v>
      </c>
      <c r="B26" s="8" t="inlineStr">
        <is>
          <t>2026-03-01</t>
        </is>
      </c>
      <c r="C26" s="8" t="inlineStr">
        <is>
          <t>ПТ</t>
        </is>
      </c>
      <c r="D26" s="8" t="inlineStr">
        <is>
          <t>Исмайлова Анна Михайловна</t>
        </is>
      </c>
      <c r="E26" s="9" t="n">
        <v>0</v>
      </c>
      <c r="F26" s="10" t="n">
        <v>0</v>
      </c>
      <c r="G26" s="10" t="n">
        <v>0</v>
      </c>
      <c r="H26" s="10" t="n">
        <v>0</v>
      </c>
      <c r="I26" s="10" t="n">
        <v>0</v>
      </c>
      <c r="J26" s="10" t="n">
        <v>2.709677419354839</v>
      </c>
      <c r="K26" s="10">
        <f>I26-J26</f>
        <v/>
      </c>
      <c r="L26" s="10" t="n">
        <v>0</v>
      </c>
      <c r="M26" s="10" t="n">
        <v>5551.612903225806</v>
      </c>
      <c r="N26" s="11">
        <f>L26-M26</f>
        <v/>
      </c>
      <c r="O26" s="9" t="n">
        <v>0</v>
      </c>
      <c r="P26" s="10" t="n">
        <v>0</v>
      </c>
      <c r="Q26" s="10" t="n">
        <v>0</v>
      </c>
      <c r="R26" s="10" t="n">
        <v>0</v>
      </c>
      <c r="S26" s="10" t="n">
        <v>0</v>
      </c>
      <c r="T26" s="10" t="n">
        <v>18.96774193548387</v>
      </c>
      <c r="U26" s="10">
        <f>S26-T26</f>
        <v/>
      </c>
      <c r="V26" s="10" t="n">
        <v>0</v>
      </c>
      <c r="W26" s="10" t="n">
        <v>38861.29032258065</v>
      </c>
      <c r="X26" s="11">
        <f>V26-W26</f>
        <v/>
      </c>
      <c r="Y26" s="9" t="n">
        <v>0</v>
      </c>
      <c r="Z26" s="10" t="n">
        <v>0</v>
      </c>
      <c r="AA26" s="10" t="n">
        <v>0</v>
      </c>
      <c r="AB26" s="10" t="n">
        <v>0</v>
      </c>
      <c r="AC26" s="10" t="n">
        <v>0</v>
      </c>
      <c r="AD26" s="10" t="n">
        <v>18.96774193548387</v>
      </c>
      <c r="AE26" s="10">
        <f>AC26-AD26</f>
        <v/>
      </c>
      <c r="AF26" s="10" t="n">
        <v>0</v>
      </c>
      <c r="AG26" s="10" t="n">
        <v>38861.29032258065</v>
      </c>
      <c r="AH26" s="11">
        <f>AF26-AG26</f>
        <v/>
      </c>
      <c r="AI26" s="9" t="n">
        <v>11</v>
      </c>
      <c r="AJ26" s="10" t="n">
        <v>0</v>
      </c>
      <c r="AK26" s="10" t="n">
        <v>0</v>
      </c>
      <c r="AL26" s="10" t="n">
        <v>0</v>
      </c>
      <c r="AM26" s="10" t="n">
        <v>11</v>
      </c>
      <c r="AN26" s="10" t="n">
        <v>18.96774193548387</v>
      </c>
      <c r="AO26" s="10">
        <f>AM26-AN26</f>
        <v/>
      </c>
      <c r="AP26" s="10" t="n">
        <v>25370.75</v>
      </c>
      <c r="AQ26" s="10" t="n">
        <v>38861.29032258065</v>
      </c>
      <c r="AR26" s="11">
        <f>AP26-AQ26</f>
        <v/>
      </c>
      <c r="AS26" s="9" t="n">
        <v>14</v>
      </c>
      <c r="AT26" s="10" t="n">
        <v>0</v>
      </c>
      <c r="AU26" s="10" t="n">
        <v>1</v>
      </c>
      <c r="AV26" s="10" t="n">
        <v>0</v>
      </c>
      <c r="AW26" s="10" t="n">
        <v>15</v>
      </c>
      <c r="AX26" s="10" t="n">
        <v>18.96774193548387</v>
      </c>
      <c r="AY26" s="10">
        <f>AW26-AX26</f>
        <v/>
      </c>
      <c r="AZ26" s="10" t="n">
        <v>28401.5</v>
      </c>
      <c r="BA26" s="10" t="n">
        <v>38861.29032258065</v>
      </c>
      <c r="BB26" s="11">
        <f>AZ26-BA26</f>
        <v/>
      </c>
      <c r="BC26" s="9" t="n">
        <v>4</v>
      </c>
      <c r="BD26" s="10" t="n">
        <v>0</v>
      </c>
      <c r="BE26" s="10" t="n">
        <v>0</v>
      </c>
      <c r="BF26" s="10" t="n">
        <v>0</v>
      </c>
      <c r="BG26" s="10" t="n">
        <v>4</v>
      </c>
      <c r="BH26" s="10" t="n">
        <v>5.41935483870964</v>
      </c>
      <c r="BI26" s="10">
        <f>BG26-BH26</f>
        <v/>
      </c>
      <c r="BJ26" s="10" t="n">
        <v>7934.38</v>
      </c>
      <c r="BK26" s="10" t="n">
        <v>11103.22580645168</v>
      </c>
      <c r="BL26" s="11">
        <f>BJ26-BK26</f>
        <v/>
      </c>
      <c r="BN26" s="10">
        <f>SUM(J26,T26,AD26,AN26,AX26,BH26)</f>
        <v/>
      </c>
      <c r="BO26" s="10">
        <f>SUM(I26,S26,AC26,AM26,AW26,BG26)</f>
        <v/>
      </c>
      <c r="BP26" s="10">
        <f>BO26-BN26</f>
        <v/>
      </c>
      <c r="BQ26" s="10">
        <f>SUM(M26,W26,AG26,AQ26,BA26,BK26)</f>
        <v/>
      </c>
      <c r="BR26" s="10">
        <f>SUM(L26,V26,AF26,AP26,AZ26,BJ26)</f>
        <v/>
      </c>
      <c r="BS26" s="10">
        <f>BR26-BQ26</f>
        <v/>
      </c>
      <c r="BT26" s="10">
        <f>IFERROR(BR26/31*31,0)</f>
        <v/>
      </c>
    </row>
    <row r="27">
      <c r="A27" s="8" t="n">
        <v>19</v>
      </c>
      <c r="B27" s="8" t="inlineStr">
        <is>
          <t>2026-03-01</t>
        </is>
      </c>
      <c r="C27" s="8" t="inlineStr">
        <is>
          <t>ПТ</t>
        </is>
      </c>
      <c r="D27" s="8" t="inlineStr">
        <is>
          <t>Кравцова Дарья Сергеевна</t>
        </is>
      </c>
      <c r="E27" s="9" t="n">
        <v>0</v>
      </c>
      <c r="F27" s="10" t="n">
        <v>0</v>
      </c>
      <c r="G27" s="10" t="n">
        <v>0</v>
      </c>
      <c r="H27" s="10" t="n">
        <v>0</v>
      </c>
      <c r="I27" s="10" t="n">
        <v>0</v>
      </c>
      <c r="J27" s="10" t="n">
        <v>2.32258064516129</v>
      </c>
      <c r="K27" s="10">
        <f>I27-J27</f>
        <v/>
      </c>
      <c r="L27" s="10" t="n">
        <v>0</v>
      </c>
      <c r="M27" s="10" t="n">
        <v>3867.741935483871</v>
      </c>
      <c r="N27" s="11">
        <f>L27-M27</f>
        <v/>
      </c>
      <c r="O27" s="9" t="n">
        <v>0</v>
      </c>
      <c r="P27" s="10" t="n">
        <v>0</v>
      </c>
      <c r="Q27" s="10" t="n">
        <v>0</v>
      </c>
      <c r="R27" s="10" t="n">
        <v>0</v>
      </c>
      <c r="S27" s="10" t="n">
        <v>0</v>
      </c>
      <c r="T27" s="10" t="n">
        <v>16.25806451612903</v>
      </c>
      <c r="U27" s="10">
        <f>S27-T27</f>
        <v/>
      </c>
      <c r="V27" s="10" t="n">
        <v>0</v>
      </c>
      <c r="W27" s="10" t="n">
        <v>27074.1935483871</v>
      </c>
      <c r="X27" s="11">
        <f>V27-W27</f>
        <v/>
      </c>
      <c r="Y27" s="9" t="n">
        <v>0</v>
      </c>
      <c r="Z27" s="10" t="n">
        <v>0</v>
      </c>
      <c r="AA27" s="10" t="n">
        <v>0</v>
      </c>
      <c r="AB27" s="10" t="n">
        <v>0</v>
      </c>
      <c r="AC27" s="10" t="n">
        <v>0</v>
      </c>
      <c r="AD27" s="10" t="n">
        <v>16.25806451612903</v>
      </c>
      <c r="AE27" s="10">
        <f>AC27-AD27</f>
        <v/>
      </c>
      <c r="AF27" s="10" t="n">
        <v>0</v>
      </c>
      <c r="AG27" s="10" t="n">
        <v>27074.1935483871</v>
      </c>
      <c r="AH27" s="11">
        <f>AF27-AG27</f>
        <v/>
      </c>
      <c r="AI27" s="9" t="n">
        <v>0</v>
      </c>
      <c r="AJ27" s="10" t="n">
        <v>0</v>
      </c>
      <c r="AK27" s="10" t="n">
        <v>0</v>
      </c>
      <c r="AL27" s="10" t="n">
        <v>0</v>
      </c>
      <c r="AM27" s="10" t="n">
        <v>0</v>
      </c>
      <c r="AN27" s="10" t="n">
        <v>16.25806451612903</v>
      </c>
      <c r="AO27" s="10">
        <f>AM27-AN27</f>
        <v/>
      </c>
      <c r="AP27" s="10" t="n">
        <v>0</v>
      </c>
      <c r="AQ27" s="10" t="n">
        <v>27074.1935483871</v>
      </c>
      <c r="AR27" s="11">
        <f>AP27-AQ27</f>
        <v/>
      </c>
      <c r="AS27" s="9" t="n">
        <v>2</v>
      </c>
      <c r="AT27" s="10" t="n">
        <v>1</v>
      </c>
      <c r="AU27" s="10" t="n">
        <v>5</v>
      </c>
      <c r="AV27" s="10" t="n">
        <v>0</v>
      </c>
      <c r="AW27" s="10" t="n">
        <v>8</v>
      </c>
      <c r="AX27" s="10" t="n">
        <v>16.25806451612903</v>
      </c>
      <c r="AY27" s="10">
        <f>AW27-AX27</f>
        <v/>
      </c>
      <c r="AZ27" s="10" t="n">
        <v>4139.5</v>
      </c>
      <c r="BA27" s="10" t="n">
        <v>27074.1935483871</v>
      </c>
      <c r="BB27" s="11">
        <f>AZ27-BA27</f>
        <v/>
      </c>
      <c r="BC27" s="9" t="n">
        <v>1</v>
      </c>
      <c r="BD27" s="10" t="n">
        <v>0</v>
      </c>
      <c r="BE27" s="10" t="n">
        <v>3</v>
      </c>
      <c r="BF27" s="10" t="n">
        <v>0</v>
      </c>
      <c r="BG27" s="10" t="n">
        <v>4</v>
      </c>
      <c r="BH27" s="10" t="n">
        <v>4.645161290322548</v>
      </c>
      <c r="BI27" s="10">
        <f>BG27-BH27</f>
        <v/>
      </c>
      <c r="BJ27" s="10" t="n">
        <v>1554.75</v>
      </c>
      <c r="BK27" s="10" t="n">
        <v>7735.483870967785</v>
      </c>
      <c r="BL27" s="11">
        <f>BJ27-BK27</f>
        <v/>
      </c>
      <c r="BN27" s="10">
        <f>SUM(J27,T27,AD27,AN27,AX27,BH27)</f>
        <v/>
      </c>
      <c r="BO27" s="10">
        <f>SUM(I27,S27,AC27,AM27,AW27,BG27)</f>
        <v/>
      </c>
      <c r="BP27" s="10">
        <f>BO27-BN27</f>
        <v/>
      </c>
      <c r="BQ27" s="10">
        <f>SUM(M27,W27,AG27,AQ27,BA27,BK27)</f>
        <v/>
      </c>
      <c r="BR27" s="10">
        <f>SUM(L27,V27,AF27,AP27,AZ27,BJ27)</f>
        <v/>
      </c>
      <c r="BS27" s="10">
        <f>BR27-BQ27</f>
        <v/>
      </c>
      <c r="BT27" s="10">
        <f>IFERROR(BR27/31*31,0)</f>
        <v/>
      </c>
    </row>
    <row r="28">
      <c r="A28" s="8" t="n">
        <v>20</v>
      </c>
      <c r="B28" s="8" t="inlineStr">
        <is>
          <t>2026-03-01</t>
        </is>
      </c>
      <c r="C28" s="8" t="inlineStr">
        <is>
          <t>ПТ</t>
        </is>
      </c>
      <c r="D28" s="8" t="inlineStr">
        <is>
          <t>Кузьмина Валентина Юрьевна</t>
        </is>
      </c>
      <c r="E28" s="9" t="n">
        <v>0</v>
      </c>
      <c r="F28" s="10" t="n">
        <v>0</v>
      </c>
      <c r="G28" s="10" t="n">
        <v>0</v>
      </c>
      <c r="H28" s="10" t="n">
        <v>0</v>
      </c>
      <c r="I28" s="10" t="n">
        <v>0</v>
      </c>
      <c r="J28" s="10" t="n">
        <v>0.7096774193548387</v>
      </c>
      <c r="K28" s="10">
        <f>I28-J28</f>
        <v/>
      </c>
      <c r="L28" s="10" t="n">
        <v>0</v>
      </c>
      <c r="M28" s="10" t="n">
        <v>1122.58064516129</v>
      </c>
      <c r="N28" s="11">
        <f>L28-M28</f>
        <v/>
      </c>
      <c r="O28" s="9" t="n">
        <v>10</v>
      </c>
      <c r="P28" s="10" t="n">
        <v>6</v>
      </c>
      <c r="Q28" s="10" t="n">
        <v>0</v>
      </c>
      <c r="R28" s="10" t="n">
        <v>0</v>
      </c>
      <c r="S28" s="10" t="n">
        <v>16</v>
      </c>
      <c r="T28" s="10" t="n">
        <v>4.967741935483872</v>
      </c>
      <c r="U28" s="10">
        <f>S28-T28</f>
        <v/>
      </c>
      <c r="V28" s="10" t="n">
        <v>30433.75</v>
      </c>
      <c r="W28" s="10" t="n">
        <v>7858.064516129033</v>
      </c>
      <c r="X28" s="11">
        <f>V28-W28</f>
        <v/>
      </c>
      <c r="Y28" s="9" t="n">
        <v>6</v>
      </c>
      <c r="Z28" s="10" t="n">
        <v>3</v>
      </c>
      <c r="AA28" s="10" t="n">
        <v>0</v>
      </c>
      <c r="AB28" s="10" t="n">
        <v>0</v>
      </c>
      <c r="AC28" s="10" t="n">
        <v>9</v>
      </c>
      <c r="AD28" s="10" t="n">
        <v>4.967741935483872</v>
      </c>
      <c r="AE28" s="10">
        <f>AC28-AD28</f>
        <v/>
      </c>
      <c r="AF28" s="10" t="n">
        <v>18714.38</v>
      </c>
      <c r="AG28" s="10" t="n">
        <v>7858.064516129033</v>
      </c>
      <c r="AH28" s="11">
        <f>AF28-AG28</f>
        <v/>
      </c>
      <c r="AI28" s="9" t="n">
        <v>9</v>
      </c>
      <c r="AJ28" s="10" t="n">
        <v>3</v>
      </c>
      <c r="AK28" s="10" t="n">
        <v>2</v>
      </c>
      <c r="AL28" s="10" t="n">
        <v>0</v>
      </c>
      <c r="AM28" s="10" t="n">
        <v>14</v>
      </c>
      <c r="AN28" s="10" t="n">
        <v>4.967741935483872</v>
      </c>
      <c r="AO28" s="10">
        <f>AM28-AN28</f>
        <v/>
      </c>
      <c r="AP28" s="10" t="n">
        <v>27044.37</v>
      </c>
      <c r="AQ28" s="10" t="n">
        <v>7858.064516129033</v>
      </c>
      <c r="AR28" s="11">
        <f>AP28-AQ28</f>
        <v/>
      </c>
      <c r="AS28" s="9" t="n">
        <v>0</v>
      </c>
      <c r="AT28" s="10" t="n">
        <v>0</v>
      </c>
      <c r="AU28" s="10" t="n">
        <v>0</v>
      </c>
      <c r="AV28" s="10" t="n">
        <v>0</v>
      </c>
      <c r="AW28" s="10" t="n">
        <v>0</v>
      </c>
      <c r="AX28" s="10" t="n">
        <v>4.967741935483872</v>
      </c>
      <c r="AY28" s="10">
        <f>AW28-AX28</f>
        <v/>
      </c>
      <c r="AZ28" s="10" t="n">
        <v>0</v>
      </c>
      <c r="BA28" s="10" t="n">
        <v>7858.064516129033</v>
      </c>
      <c r="BB28" s="11">
        <f>AZ28-BA28</f>
        <v/>
      </c>
      <c r="BC28" s="9" t="n">
        <v>2</v>
      </c>
      <c r="BD28" s="10" t="n">
        <v>6</v>
      </c>
      <c r="BE28" s="10" t="n">
        <v>1</v>
      </c>
      <c r="BF28" s="10" t="n">
        <v>0</v>
      </c>
      <c r="BG28" s="10" t="n">
        <v>9</v>
      </c>
      <c r="BH28" s="10" t="n">
        <v>1.419354838709668</v>
      </c>
      <c r="BI28" s="10">
        <f>BG28-BH28</f>
        <v/>
      </c>
      <c r="BJ28" s="10" t="n">
        <v>11520</v>
      </c>
      <c r="BK28" s="10" t="n">
        <v>2245.161290322593</v>
      </c>
      <c r="BL28" s="11">
        <f>BJ28-BK28</f>
        <v/>
      </c>
      <c r="BN28" s="10">
        <f>SUM(J28,T28,AD28,AN28,AX28,BH28)</f>
        <v/>
      </c>
      <c r="BO28" s="10">
        <f>SUM(I28,S28,AC28,AM28,AW28,BG28)</f>
        <v/>
      </c>
      <c r="BP28" s="10">
        <f>BO28-BN28</f>
        <v/>
      </c>
      <c r="BQ28" s="10">
        <f>SUM(M28,W28,AG28,AQ28,BA28,BK28)</f>
        <v/>
      </c>
      <c r="BR28" s="10">
        <f>SUM(L28,V28,AF28,AP28,AZ28,BJ28)</f>
        <v/>
      </c>
      <c r="BS28" s="10">
        <f>BR28-BQ28</f>
        <v/>
      </c>
      <c r="BT28" s="10">
        <f>IFERROR(BR28/31*31,0)</f>
        <v/>
      </c>
    </row>
    <row r="29">
      <c r="A29" s="8" t="n">
        <v>21</v>
      </c>
      <c r="B29" s="8" t="inlineStr">
        <is>
          <t>2026-03-01</t>
        </is>
      </c>
      <c r="C29" s="8" t="inlineStr">
        <is>
          <t>ПТ</t>
        </is>
      </c>
      <c r="D29" s="8" t="inlineStr">
        <is>
          <t>Лигаева Вера Алексеевна</t>
        </is>
      </c>
      <c r="E29" s="9" t="n">
        <v>0</v>
      </c>
      <c r="F29" s="10" t="n">
        <v>0</v>
      </c>
      <c r="G29" s="10" t="n">
        <v>0</v>
      </c>
      <c r="H29" s="10" t="n">
        <v>0</v>
      </c>
      <c r="I29" s="10" t="n">
        <v>0</v>
      </c>
      <c r="J29" s="10" t="n">
        <v>1.935483870967742</v>
      </c>
      <c r="K29" s="10">
        <f>I29-J29</f>
        <v/>
      </c>
      <c r="L29" s="10" t="n">
        <v>0</v>
      </c>
      <c r="M29" s="10" t="n">
        <v>3916.129032258064</v>
      </c>
      <c r="N29" s="11">
        <f>L29-M29</f>
        <v/>
      </c>
      <c r="O29" s="9" t="n">
        <v>15</v>
      </c>
      <c r="P29" s="10" t="n">
        <v>3</v>
      </c>
      <c r="Q29" s="10" t="n">
        <v>0</v>
      </c>
      <c r="R29" s="10" t="n">
        <v>0</v>
      </c>
      <c r="S29" s="10" t="n">
        <v>18</v>
      </c>
      <c r="T29" s="10" t="n">
        <v>13.5483870967742</v>
      </c>
      <c r="U29" s="10">
        <f>S29-T29</f>
        <v/>
      </c>
      <c r="V29" s="10" t="n">
        <v>35470.01</v>
      </c>
      <c r="W29" s="10" t="n">
        <v>27412.90322580645</v>
      </c>
      <c r="X29" s="11">
        <f>V29-W29</f>
        <v/>
      </c>
      <c r="Y29" s="9" t="n">
        <v>21</v>
      </c>
      <c r="Z29" s="10" t="n">
        <v>0</v>
      </c>
      <c r="AA29" s="10" t="n">
        <v>0</v>
      </c>
      <c r="AB29" s="10" t="n">
        <v>0</v>
      </c>
      <c r="AC29" s="10" t="n">
        <v>21</v>
      </c>
      <c r="AD29" s="10" t="n">
        <v>13.5483870967742</v>
      </c>
      <c r="AE29" s="10">
        <f>AC29-AD29</f>
        <v/>
      </c>
      <c r="AF29" s="10" t="n">
        <v>43103.34</v>
      </c>
      <c r="AG29" s="10" t="n">
        <v>27412.90322580645</v>
      </c>
      <c r="AH29" s="11">
        <f>AF29-AG29</f>
        <v/>
      </c>
      <c r="AI29" s="9" t="n">
        <v>18</v>
      </c>
      <c r="AJ29" s="10" t="n">
        <v>0</v>
      </c>
      <c r="AK29" s="10" t="n">
        <v>0</v>
      </c>
      <c r="AL29" s="10" t="n">
        <v>0</v>
      </c>
      <c r="AM29" s="10" t="n">
        <v>18</v>
      </c>
      <c r="AN29" s="10" t="n">
        <v>13.5483870967742</v>
      </c>
      <c r="AO29" s="10">
        <f>AM29-AN29</f>
        <v/>
      </c>
      <c r="AP29" s="10" t="n">
        <v>38026.67</v>
      </c>
      <c r="AQ29" s="10" t="n">
        <v>27412.90322580645</v>
      </c>
      <c r="AR29" s="11">
        <f>AP29-AQ29</f>
        <v/>
      </c>
      <c r="AS29" s="9" t="n">
        <v>16</v>
      </c>
      <c r="AT29" s="10" t="n">
        <v>3</v>
      </c>
      <c r="AU29" s="10" t="n">
        <v>0</v>
      </c>
      <c r="AV29" s="10" t="n">
        <v>0</v>
      </c>
      <c r="AW29" s="10" t="n">
        <v>19</v>
      </c>
      <c r="AX29" s="10" t="n">
        <v>13.5483870967742</v>
      </c>
      <c r="AY29" s="10">
        <f>AW29-AX29</f>
        <v/>
      </c>
      <c r="AZ29" s="10" t="n">
        <v>33014.58</v>
      </c>
      <c r="BA29" s="10" t="n">
        <v>27412.90322580645</v>
      </c>
      <c r="BB29" s="11">
        <f>AZ29-BA29</f>
        <v/>
      </c>
      <c r="BC29" s="9" t="n">
        <v>4</v>
      </c>
      <c r="BD29" s="10" t="n">
        <v>0</v>
      </c>
      <c r="BE29" s="10" t="n">
        <v>0</v>
      </c>
      <c r="BF29" s="10" t="n">
        <v>0</v>
      </c>
      <c r="BG29" s="10" t="n">
        <v>4</v>
      </c>
      <c r="BH29" s="10" t="n">
        <v>3.870967741935457</v>
      </c>
      <c r="BI29" s="10">
        <f>BG29-BH29</f>
        <v/>
      </c>
      <c r="BJ29" s="10" t="n">
        <v>8167.5</v>
      </c>
      <c r="BK29" s="10" t="n">
        <v>7832.258064516172</v>
      </c>
      <c r="BL29" s="11">
        <f>BJ29-BK29</f>
        <v/>
      </c>
      <c r="BN29" s="10">
        <f>SUM(J29,T29,AD29,AN29,AX29,BH29)</f>
        <v/>
      </c>
      <c r="BO29" s="10">
        <f>SUM(I29,S29,AC29,AM29,AW29,BG29)</f>
        <v/>
      </c>
      <c r="BP29" s="10">
        <f>BO29-BN29</f>
        <v/>
      </c>
      <c r="BQ29" s="10">
        <f>SUM(M29,W29,AG29,AQ29,BA29,BK29)</f>
        <v/>
      </c>
      <c r="BR29" s="10">
        <f>SUM(L29,V29,AF29,AP29,AZ29,BJ29)</f>
        <v/>
      </c>
      <c r="BS29" s="10">
        <f>BR29-BQ29</f>
        <v/>
      </c>
      <c r="BT29" s="10">
        <f>IFERROR(BR29/31*31,0)</f>
        <v/>
      </c>
    </row>
    <row r="30">
      <c r="A30" s="8" t="n">
        <v>22</v>
      </c>
      <c r="B30" s="8" t="inlineStr">
        <is>
          <t>2026-03-01</t>
        </is>
      </c>
      <c r="C30" s="8" t="inlineStr">
        <is>
          <t>ПТ</t>
        </is>
      </c>
      <c r="D30" s="8" t="inlineStr">
        <is>
          <t>Мазбутов Мазбут Шодибоевич</t>
        </is>
      </c>
      <c r="E30" s="9" t="n">
        <v>0</v>
      </c>
      <c r="F30" s="10" t="n">
        <v>0</v>
      </c>
      <c r="G30" s="10" t="n">
        <v>0</v>
      </c>
      <c r="H30" s="10" t="n">
        <v>0</v>
      </c>
      <c r="I30" s="10" t="n">
        <v>0</v>
      </c>
      <c r="J30" s="10" t="n">
        <v>0.4838709677419355</v>
      </c>
      <c r="K30" s="10">
        <f>I30-J30</f>
        <v/>
      </c>
      <c r="L30" s="10" t="n">
        <v>0</v>
      </c>
      <c r="M30" s="10" t="n">
        <v>800</v>
      </c>
      <c r="N30" s="11">
        <f>L30-M30</f>
        <v/>
      </c>
      <c r="O30" s="9" t="n">
        <v>3</v>
      </c>
      <c r="P30" s="10" t="n">
        <v>0</v>
      </c>
      <c r="Q30" s="10" t="n">
        <v>5</v>
      </c>
      <c r="R30" s="10" t="n">
        <v>0</v>
      </c>
      <c r="S30" s="10" t="n">
        <v>8</v>
      </c>
      <c r="T30" s="10" t="n">
        <v>3.387096774193549</v>
      </c>
      <c r="U30" s="10">
        <f>S30-T30</f>
        <v/>
      </c>
      <c r="V30" s="10" t="n">
        <v>4962.51</v>
      </c>
      <c r="W30" s="10" t="n">
        <v>5600.000000000001</v>
      </c>
      <c r="X30" s="11">
        <f>V30-W30</f>
        <v/>
      </c>
      <c r="Y30" s="9" t="n">
        <v>7</v>
      </c>
      <c r="Z30" s="10" t="n">
        <v>0</v>
      </c>
      <c r="AA30" s="10" t="n">
        <v>1</v>
      </c>
      <c r="AB30" s="10" t="n">
        <v>0</v>
      </c>
      <c r="AC30" s="10" t="n">
        <v>8</v>
      </c>
      <c r="AD30" s="10" t="n">
        <v>3.387096774193549</v>
      </c>
      <c r="AE30" s="10">
        <f>AC30-AD30</f>
        <v/>
      </c>
      <c r="AF30" s="10" t="n">
        <v>14802.5</v>
      </c>
      <c r="AG30" s="10" t="n">
        <v>5600.000000000001</v>
      </c>
      <c r="AH30" s="11">
        <f>AF30-AG30</f>
        <v/>
      </c>
      <c r="AI30" s="9" t="n">
        <v>3</v>
      </c>
      <c r="AJ30" s="10" t="n">
        <v>0</v>
      </c>
      <c r="AK30" s="10" t="n">
        <v>4</v>
      </c>
      <c r="AL30" s="10" t="n">
        <v>0</v>
      </c>
      <c r="AM30" s="10" t="n">
        <v>7</v>
      </c>
      <c r="AN30" s="10" t="n">
        <v>3.387096774193549</v>
      </c>
      <c r="AO30" s="10">
        <f>AM30-AN30</f>
        <v/>
      </c>
      <c r="AP30" s="10" t="n">
        <v>4962.49</v>
      </c>
      <c r="AQ30" s="10" t="n">
        <v>5600.000000000001</v>
      </c>
      <c r="AR30" s="11">
        <f>AP30-AQ30</f>
        <v/>
      </c>
      <c r="AS30" s="9" t="n">
        <v>2</v>
      </c>
      <c r="AT30" s="10" t="n">
        <v>0</v>
      </c>
      <c r="AU30" s="10" t="n">
        <v>1</v>
      </c>
      <c r="AV30" s="10" t="n">
        <v>0</v>
      </c>
      <c r="AW30" s="10" t="n">
        <v>3</v>
      </c>
      <c r="AX30" s="10" t="n">
        <v>3.387096774193549</v>
      </c>
      <c r="AY30" s="10">
        <f>AW30-AX30</f>
        <v/>
      </c>
      <c r="AZ30" s="10" t="n">
        <v>3308.33</v>
      </c>
      <c r="BA30" s="10" t="n">
        <v>5600.000000000001</v>
      </c>
      <c r="BB30" s="11">
        <f>AZ30-BA30</f>
        <v/>
      </c>
      <c r="BC30" s="9" t="n">
        <v>0</v>
      </c>
      <c r="BD30" s="10" t="n">
        <v>0</v>
      </c>
      <c r="BE30" s="10" t="n">
        <v>1</v>
      </c>
      <c r="BF30" s="10" t="n">
        <v>0</v>
      </c>
      <c r="BG30" s="10" t="n">
        <v>1</v>
      </c>
      <c r="BH30" s="10" t="n">
        <v>0.9677419354838643</v>
      </c>
      <c r="BI30" s="10">
        <f>BG30-BH30</f>
        <v/>
      </c>
      <c r="BJ30" s="10" t="n">
        <v>0</v>
      </c>
      <c r="BK30" s="10" t="n">
        <v>1600.000000000009</v>
      </c>
      <c r="BL30" s="11">
        <f>BJ30-BK30</f>
        <v/>
      </c>
      <c r="BN30" s="10">
        <f>SUM(J30,T30,AD30,AN30,AX30,BH30)</f>
        <v/>
      </c>
      <c r="BO30" s="10">
        <f>SUM(I30,S30,AC30,AM30,AW30,BG30)</f>
        <v/>
      </c>
      <c r="BP30" s="10">
        <f>BO30-BN30</f>
        <v/>
      </c>
      <c r="BQ30" s="10">
        <f>SUM(M30,W30,AG30,AQ30,BA30,BK30)</f>
        <v/>
      </c>
      <c r="BR30" s="10">
        <f>SUM(L30,V30,AF30,AP30,AZ30,BJ30)</f>
        <v/>
      </c>
      <c r="BS30" s="10">
        <f>BR30-BQ30</f>
        <v/>
      </c>
      <c r="BT30" s="10">
        <f>IFERROR(BR30/31*31,0)</f>
        <v/>
      </c>
    </row>
    <row r="31">
      <c r="A31" s="8" t="n">
        <v>23</v>
      </c>
      <c r="B31" s="8" t="inlineStr"/>
      <c r="C31" s="8" t="inlineStr">
        <is>
          <t>Вне плана</t>
        </is>
      </c>
      <c r="D31" s="8" t="inlineStr">
        <is>
          <t>Михалев Сергей Сергеевич</t>
        </is>
      </c>
      <c r="E31" s="9" t="n">
        <v>0</v>
      </c>
      <c r="F31" s="10" t="n">
        <v>0</v>
      </c>
      <c r="G31" s="10" t="n">
        <v>0</v>
      </c>
      <c r="H31" s="10" t="n">
        <v>0</v>
      </c>
      <c r="I31" s="10" t="n">
        <v>0</v>
      </c>
      <c r="J31" s="10" t="n">
        <v>0</v>
      </c>
      <c r="K31" s="10">
        <f>I31-J31</f>
        <v/>
      </c>
      <c r="L31" s="10" t="n">
        <v>0</v>
      </c>
      <c r="M31" s="10" t="n">
        <v>0</v>
      </c>
      <c r="N31" s="11">
        <f>L31-M31</f>
        <v/>
      </c>
      <c r="O31" s="9" t="n">
        <v>25</v>
      </c>
      <c r="P31" s="10" t="n">
        <v>0</v>
      </c>
      <c r="Q31" s="10" t="n">
        <v>2</v>
      </c>
      <c r="R31" s="10" t="n">
        <v>0</v>
      </c>
      <c r="S31" s="10" t="n">
        <v>27</v>
      </c>
      <c r="T31" s="10" t="n">
        <v>0</v>
      </c>
      <c r="U31" s="10">
        <f>S31-T31</f>
        <v/>
      </c>
      <c r="V31" s="10" t="n">
        <v>41394.75</v>
      </c>
      <c r="W31" s="10" t="n">
        <v>0</v>
      </c>
      <c r="X31" s="11">
        <f>V31-W31</f>
        <v/>
      </c>
      <c r="Y31" s="9" t="n">
        <v>26</v>
      </c>
      <c r="Z31" s="10" t="n">
        <v>2</v>
      </c>
      <c r="AA31" s="10" t="n">
        <v>2</v>
      </c>
      <c r="AB31" s="10" t="n">
        <v>0</v>
      </c>
      <c r="AC31" s="10" t="n">
        <v>30</v>
      </c>
      <c r="AD31" s="10" t="n">
        <v>0</v>
      </c>
      <c r="AE31" s="10">
        <f>AC31-AD31</f>
        <v/>
      </c>
      <c r="AF31" s="10" t="n">
        <v>43390</v>
      </c>
      <c r="AG31" s="10" t="n">
        <v>0</v>
      </c>
      <c r="AH31" s="11">
        <f>AF31-AG31</f>
        <v/>
      </c>
      <c r="AI31" s="9" t="n">
        <v>22</v>
      </c>
      <c r="AJ31" s="10" t="n">
        <v>2</v>
      </c>
      <c r="AK31" s="10" t="n">
        <v>0</v>
      </c>
      <c r="AL31" s="10" t="n">
        <v>0</v>
      </c>
      <c r="AM31" s="10" t="n">
        <v>24</v>
      </c>
      <c r="AN31" s="10" t="n">
        <v>0</v>
      </c>
      <c r="AO31" s="10">
        <f>AM31-AN31</f>
        <v/>
      </c>
      <c r="AP31" s="10" t="n">
        <v>39264.68</v>
      </c>
      <c r="AQ31" s="10" t="n">
        <v>0</v>
      </c>
      <c r="AR31" s="11">
        <f>AP31-AQ31</f>
        <v/>
      </c>
      <c r="AS31" s="9" t="n">
        <v>21</v>
      </c>
      <c r="AT31" s="10" t="n">
        <v>0</v>
      </c>
      <c r="AU31" s="10" t="n">
        <v>3</v>
      </c>
      <c r="AV31" s="10" t="n">
        <v>0</v>
      </c>
      <c r="AW31" s="10" t="n">
        <v>24</v>
      </c>
      <c r="AX31" s="10" t="n">
        <v>0</v>
      </c>
      <c r="AY31" s="10">
        <f>AW31-AX31</f>
        <v/>
      </c>
      <c r="AZ31" s="10" t="n">
        <v>33720.68</v>
      </c>
      <c r="BA31" s="10" t="n">
        <v>0</v>
      </c>
      <c r="BB31" s="11">
        <f>AZ31-BA31</f>
        <v/>
      </c>
      <c r="BC31" s="9" t="n">
        <v>14</v>
      </c>
      <c r="BD31" s="10" t="n">
        <v>0</v>
      </c>
      <c r="BE31" s="10" t="n">
        <v>0</v>
      </c>
      <c r="BF31" s="10" t="n">
        <v>0</v>
      </c>
      <c r="BG31" s="10" t="n">
        <v>14</v>
      </c>
      <c r="BH31" s="10" t="n">
        <v>0</v>
      </c>
      <c r="BI31" s="10">
        <f>BG31-BH31</f>
        <v/>
      </c>
      <c r="BJ31" s="10" t="n">
        <v>23704.34</v>
      </c>
      <c r="BK31" s="10" t="n">
        <v>0</v>
      </c>
      <c r="BL31" s="11">
        <f>BJ31-BK31</f>
        <v/>
      </c>
      <c r="BN31" s="10">
        <f>SUM(J31,T31,AD31,AN31,AX31,BH31)</f>
        <v/>
      </c>
      <c r="BO31" s="10">
        <f>SUM(I31,S31,AC31,AM31,AW31,BG31)</f>
        <v/>
      </c>
      <c r="BP31" s="10">
        <f>BO31-BN31</f>
        <v/>
      </c>
      <c r="BQ31" s="10">
        <f>SUM(M31,W31,AG31,AQ31,BA31,BK31)</f>
        <v/>
      </c>
      <c r="BR31" s="10">
        <f>SUM(L31,V31,AF31,AP31,AZ31,BJ31)</f>
        <v/>
      </c>
      <c r="BS31" s="10">
        <f>BR31-BQ31</f>
        <v/>
      </c>
      <c r="BT31" s="10">
        <f>IFERROR(BR31/31*31,0)</f>
        <v/>
      </c>
    </row>
    <row r="32">
      <c r="A32" s="8" t="n">
        <v>24</v>
      </c>
      <c r="B32" s="8" t="inlineStr">
        <is>
          <t>2026-03-01</t>
        </is>
      </c>
      <c r="C32" s="8" t="inlineStr">
        <is>
          <t>ПТ</t>
        </is>
      </c>
      <c r="D32" s="8" t="inlineStr">
        <is>
          <t>Нуритдинова Кристина Викторовна</t>
        </is>
      </c>
      <c r="E32" s="9" t="n">
        <v>0</v>
      </c>
      <c r="F32" s="10" t="n">
        <v>0</v>
      </c>
      <c r="G32" s="10" t="n">
        <v>0</v>
      </c>
      <c r="H32" s="10" t="n">
        <v>0</v>
      </c>
      <c r="I32" s="10" t="n">
        <v>0</v>
      </c>
      <c r="J32" s="10" t="n">
        <v>1.612903225806452</v>
      </c>
      <c r="K32" s="10">
        <f>I32-J32</f>
        <v/>
      </c>
      <c r="L32" s="10" t="n">
        <v>0</v>
      </c>
      <c r="M32" s="10" t="n">
        <v>2461.290322580645</v>
      </c>
      <c r="N32" s="11">
        <f>L32-M32</f>
        <v/>
      </c>
      <c r="O32" s="9" t="n">
        <v>9</v>
      </c>
      <c r="P32" s="10" t="n">
        <v>0</v>
      </c>
      <c r="Q32" s="10" t="n">
        <v>0</v>
      </c>
      <c r="R32" s="10" t="n">
        <v>0</v>
      </c>
      <c r="S32" s="10" t="n">
        <v>9</v>
      </c>
      <c r="T32" s="10" t="n">
        <v>11.29032258064516</v>
      </c>
      <c r="U32" s="10">
        <f>S32-T32</f>
        <v/>
      </c>
      <c r="V32" s="10" t="n">
        <v>17972.75</v>
      </c>
      <c r="W32" s="10" t="n">
        <v>17229.03225806452</v>
      </c>
      <c r="X32" s="11">
        <f>V32-W32</f>
        <v/>
      </c>
      <c r="Y32" s="9" t="n">
        <v>7</v>
      </c>
      <c r="Z32" s="10" t="n">
        <v>0</v>
      </c>
      <c r="AA32" s="10" t="n">
        <v>0</v>
      </c>
      <c r="AB32" s="10" t="n">
        <v>0</v>
      </c>
      <c r="AC32" s="10" t="n">
        <v>7</v>
      </c>
      <c r="AD32" s="10" t="n">
        <v>11.29032258064516</v>
      </c>
      <c r="AE32" s="10">
        <f>AC32-AD32</f>
        <v/>
      </c>
      <c r="AF32" s="10" t="n">
        <v>13592.75</v>
      </c>
      <c r="AG32" s="10" t="n">
        <v>17229.03225806452</v>
      </c>
      <c r="AH32" s="11">
        <f>AF32-AG32</f>
        <v/>
      </c>
      <c r="AI32" s="9" t="n">
        <v>8</v>
      </c>
      <c r="AJ32" s="10" t="n">
        <v>2</v>
      </c>
      <c r="AK32" s="10" t="n">
        <v>0</v>
      </c>
      <c r="AL32" s="10" t="n">
        <v>0</v>
      </c>
      <c r="AM32" s="10" t="n">
        <v>10</v>
      </c>
      <c r="AN32" s="10" t="n">
        <v>11.29032258064516</v>
      </c>
      <c r="AO32" s="10">
        <f>AM32-AN32</f>
        <v/>
      </c>
      <c r="AP32" s="10" t="n">
        <v>18162.75</v>
      </c>
      <c r="AQ32" s="10" t="n">
        <v>17229.03225806452</v>
      </c>
      <c r="AR32" s="11">
        <f>AP32-AQ32</f>
        <v/>
      </c>
      <c r="AS32" s="9" t="n">
        <v>7</v>
      </c>
      <c r="AT32" s="10" t="n">
        <v>0</v>
      </c>
      <c r="AU32" s="10" t="n">
        <v>0</v>
      </c>
      <c r="AV32" s="10" t="n">
        <v>0</v>
      </c>
      <c r="AW32" s="10" t="n">
        <v>7</v>
      </c>
      <c r="AX32" s="10" t="n">
        <v>11.29032258064516</v>
      </c>
      <c r="AY32" s="10">
        <f>AW32-AX32</f>
        <v/>
      </c>
      <c r="AZ32" s="10" t="n">
        <v>13186.87</v>
      </c>
      <c r="BA32" s="10" t="n">
        <v>17229.03225806452</v>
      </c>
      <c r="BB32" s="11">
        <f>AZ32-BA32</f>
        <v/>
      </c>
      <c r="BC32" s="9" t="n">
        <v>2</v>
      </c>
      <c r="BD32" s="10" t="n">
        <v>0</v>
      </c>
      <c r="BE32" s="10" t="n">
        <v>0</v>
      </c>
      <c r="BF32" s="10" t="n">
        <v>0</v>
      </c>
      <c r="BG32" s="10" t="n">
        <v>2</v>
      </c>
      <c r="BH32" s="10" t="n">
        <v>3.225806451612881</v>
      </c>
      <c r="BI32" s="10">
        <f>BG32-BH32</f>
        <v/>
      </c>
      <c r="BJ32" s="10" t="n">
        <v>4051.5</v>
      </c>
      <c r="BK32" s="10" t="n">
        <v>4922.580645161318</v>
      </c>
      <c r="BL32" s="11">
        <f>BJ32-BK32</f>
        <v/>
      </c>
      <c r="BN32" s="10">
        <f>SUM(J32,T32,AD32,AN32,AX32,BH32)</f>
        <v/>
      </c>
      <c r="BO32" s="10">
        <f>SUM(I32,S32,AC32,AM32,AW32,BG32)</f>
        <v/>
      </c>
      <c r="BP32" s="10">
        <f>BO32-BN32</f>
        <v/>
      </c>
      <c r="BQ32" s="10">
        <f>SUM(M32,W32,AG32,AQ32,BA32,BK32)</f>
        <v/>
      </c>
      <c r="BR32" s="10">
        <f>SUM(L32,V32,AF32,AP32,AZ32,BJ32)</f>
        <v/>
      </c>
      <c r="BS32" s="10">
        <f>BR32-BQ32</f>
        <v/>
      </c>
      <c r="BT32" s="10">
        <f>IFERROR(BR32/31*31,0)</f>
        <v/>
      </c>
    </row>
    <row r="33">
      <c r="A33" s="8" t="n">
        <v>25</v>
      </c>
      <c r="B33" s="8" t="inlineStr">
        <is>
          <t>2026-03-01</t>
        </is>
      </c>
      <c r="C33" s="8" t="inlineStr">
        <is>
          <t>ПТ</t>
        </is>
      </c>
      <c r="D33" s="8" t="inlineStr">
        <is>
          <t>Поляковская Анастасия Викторовна</t>
        </is>
      </c>
      <c r="E33" s="9" t="n">
        <v>0</v>
      </c>
      <c r="F33" s="10" t="n">
        <v>0</v>
      </c>
      <c r="G33" s="10" t="n">
        <v>0</v>
      </c>
      <c r="H33" s="10" t="n">
        <v>0</v>
      </c>
      <c r="I33" s="10" t="n">
        <v>0</v>
      </c>
      <c r="J33" s="10" t="n">
        <v>2.161290322580645</v>
      </c>
      <c r="K33" s="10">
        <f>I33-J33</f>
        <v/>
      </c>
      <c r="L33" s="10" t="n">
        <v>0</v>
      </c>
      <c r="M33" s="10" t="n">
        <v>3235.483870967742</v>
      </c>
      <c r="N33" s="11">
        <f>L33-M33</f>
        <v/>
      </c>
      <c r="O33" s="9" t="n">
        <v>5</v>
      </c>
      <c r="P33" s="10" t="n">
        <v>0</v>
      </c>
      <c r="Q33" s="10" t="n">
        <v>4</v>
      </c>
      <c r="R33" s="10" t="n">
        <v>0</v>
      </c>
      <c r="S33" s="10" t="n">
        <v>9</v>
      </c>
      <c r="T33" s="10" t="n">
        <v>15.12903225806452</v>
      </c>
      <c r="U33" s="10">
        <f>S33-T33</f>
        <v/>
      </c>
      <c r="V33" s="10" t="n">
        <v>7773.75</v>
      </c>
      <c r="W33" s="10" t="n">
        <v>22648.3870967742</v>
      </c>
      <c r="X33" s="11">
        <f>V33-W33</f>
        <v/>
      </c>
      <c r="Y33" s="9" t="n">
        <v>2</v>
      </c>
      <c r="Z33" s="10" t="n">
        <v>0</v>
      </c>
      <c r="AA33" s="10" t="n">
        <v>0</v>
      </c>
      <c r="AB33" s="10" t="n">
        <v>0</v>
      </c>
      <c r="AC33" s="10" t="n">
        <v>2</v>
      </c>
      <c r="AD33" s="10" t="n">
        <v>15.12903225806452</v>
      </c>
      <c r="AE33" s="10">
        <f>AC33-AD33</f>
        <v/>
      </c>
      <c r="AF33" s="10" t="n">
        <v>3109.5</v>
      </c>
      <c r="AG33" s="10" t="n">
        <v>22648.3870967742</v>
      </c>
      <c r="AH33" s="11">
        <f>AF33-AG33</f>
        <v/>
      </c>
      <c r="AI33" s="9" t="n">
        <v>5</v>
      </c>
      <c r="AJ33" s="10" t="n">
        <v>0</v>
      </c>
      <c r="AK33" s="10" t="n">
        <v>4</v>
      </c>
      <c r="AL33" s="10" t="n">
        <v>0</v>
      </c>
      <c r="AM33" s="10" t="n">
        <v>9</v>
      </c>
      <c r="AN33" s="10" t="n">
        <v>15.12903225806452</v>
      </c>
      <c r="AO33" s="10">
        <f>AM33-AN33</f>
        <v/>
      </c>
      <c r="AP33" s="10" t="n">
        <v>6974.75</v>
      </c>
      <c r="AQ33" s="10" t="n">
        <v>22648.3870967742</v>
      </c>
      <c r="AR33" s="11">
        <f>AP33-AQ33</f>
        <v/>
      </c>
      <c r="AS33" s="9" t="n">
        <v>1</v>
      </c>
      <c r="AT33" s="10" t="n">
        <v>0</v>
      </c>
      <c r="AU33" s="10" t="n">
        <v>3</v>
      </c>
      <c r="AV33" s="10" t="n">
        <v>0</v>
      </c>
      <c r="AW33" s="10" t="n">
        <v>4</v>
      </c>
      <c r="AX33" s="10" t="n">
        <v>15.12903225806452</v>
      </c>
      <c r="AY33" s="10">
        <f>AW33-AX33</f>
        <v/>
      </c>
      <c r="AZ33" s="10" t="n">
        <v>1765</v>
      </c>
      <c r="BA33" s="10" t="n">
        <v>22648.3870967742</v>
      </c>
      <c r="BB33" s="11">
        <f>AZ33-BA33</f>
        <v/>
      </c>
      <c r="BC33" s="9" t="n">
        <v>3</v>
      </c>
      <c r="BD33" s="10" t="n">
        <v>0</v>
      </c>
      <c r="BE33" s="10" t="n">
        <v>1</v>
      </c>
      <c r="BF33" s="10" t="n">
        <v>0</v>
      </c>
      <c r="BG33" s="10" t="n">
        <v>4</v>
      </c>
      <c r="BH33" s="10" t="n">
        <v>4.322580645161261</v>
      </c>
      <c r="BI33" s="10">
        <f>BG33-BH33</f>
        <v/>
      </c>
      <c r="BJ33" s="10" t="n">
        <v>4960</v>
      </c>
      <c r="BK33" s="10" t="n">
        <v>6470.96774193552</v>
      </c>
      <c r="BL33" s="11">
        <f>BJ33-BK33</f>
        <v/>
      </c>
      <c r="BN33" s="10">
        <f>SUM(J33,T33,AD33,AN33,AX33,BH33)</f>
        <v/>
      </c>
      <c r="BO33" s="10">
        <f>SUM(I33,S33,AC33,AM33,AW33,BG33)</f>
        <v/>
      </c>
      <c r="BP33" s="10">
        <f>BO33-BN33</f>
        <v/>
      </c>
      <c r="BQ33" s="10">
        <f>SUM(M33,W33,AG33,AQ33,BA33,BK33)</f>
        <v/>
      </c>
      <c r="BR33" s="10">
        <f>SUM(L33,V33,AF33,AP33,AZ33,BJ33)</f>
        <v/>
      </c>
      <c r="BS33" s="10">
        <f>BR33-BQ33</f>
        <v/>
      </c>
      <c r="BT33" s="10">
        <f>IFERROR(BR33/31*31,0)</f>
        <v/>
      </c>
    </row>
    <row r="34">
      <c r="A34" s="8" t="n">
        <v>26</v>
      </c>
      <c r="B34" s="8" t="inlineStr">
        <is>
          <t>2026-03-01</t>
        </is>
      </c>
      <c r="C34" s="8" t="inlineStr">
        <is>
          <t>ПТ</t>
        </is>
      </c>
      <c r="D34" s="8" t="inlineStr">
        <is>
          <t>Ребушева Татьяна Сергеевна</t>
        </is>
      </c>
      <c r="E34" s="9" t="n">
        <v>0</v>
      </c>
      <c r="F34" s="10" t="n">
        <v>0</v>
      </c>
      <c r="G34" s="10" t="n">
        <v>0</v>
      </c>
      <c r="H34" s="10" t="n">
        <v>0</v>
      </c>
      <c r="I34" s="10" t="n">
        <v>0</v>
      </c>
      <c r="J34" s="10" t="n">
        <v>3.67741935483871</v>
      </c>
      <c r="K34" s="10">
        <f>I34-J34</f>
        <v/>
      </c>
      <c r="L34" s="10" t="n">
        <v>0</v>
      </c>
      <c r="M34" s="10" t="n">
        <v>8641.935483870968</v>
      </c>
      <c r="N34" s="11">
        <f>L34-M34</f>
        <v/>
      </c>
      <c r="O34" s="9" t="n">
        <v>34</v>
      </c>
      <c r="P34" s="10" t="n">
        <v>0</v>
      </c>
      <c r="Q34" s="10" t="n">
        <v>0</v>
      </c>
      <c r="R34" s="10" t="n">
        <v>0</v>
      </c>
      <c r="S34" s="10" t="n">
        <v>34</v>
      </c>
      <c r="T34" s="10" t="n">
        <v>25.74193548387097</v>
      </c>
      <c r="U34" s="10">
        <f>S34-T34</f>
        <v/>
      </c>
      <c r="V34" s="10" t="n">
        <v>86813.75</v>
      </c>
      <c r="W34" s="10" t="n">
        <v>60493.54838709678</v>
      </c>
      <c r="X34" s="11">
        <f>V34-W34</f>
        <v/>
      </c>
      <c r="Y34" s="9" t="n">
        <v>0</v>
      </c>
      <c r="Z34" s="10" t="n">
        <v>0</v>
      </c>
      <c r="AA34" s="10" t="n">
        <v>0</v>
      </c>
      <c r="AB34" s="10" t="n">
        <v>0</v>
      </c>
      <c r="AC34" s="10" t="n">
        <v>0</v>
      </c>
      <c r="AD34" s="10" t="n">
        <v>25.74193548387097</v>
      </c>
      <c r="AE34" s="10">
        <f>AC34-AD34</f>
        <v/>
      </c>
      <c r="AF34" s="10" t="n">
        <v>0</v>
      </c>
      <c r="AG34" s="10" t="n">
        <v>60493.54838709678</v>
      </c>
      <c r="AH34" s="11">
        <f>AF34-AG34</f>
        <v/>
      </c>
      <c r="AI34" s="9" t="n">
        <v>30</v>
      </c>
      <c r="AJ34" s="10" t="n">
        <v>0</v>
      </c>
      <c r="AK34" s="10" t="n">
        <v>2</v>
      </c>
      <c r="AL34" s="10" t="n">
        <v>0</v>
      </c>
      <c r="AM34" s="10" t="n">
        <v>32</v>
      </c>
      <c r="AN34" s="10" t="n">
        <v>25.74193548387097</v>
      </c>
      <c r="AO34" s="10">
        <f>AM34-AN34</f>
        <v/>
      </c>
      <c r="AP34" s="10" t="n">
        <v>73520.12</v>
      </c>
      <c r="AQ34" s="10" t="n">
        <v>60493.54838709678</v>
      </c>
      <c r="AR34" s="11">
        <f>AP34-AQ34</f>
        <v/>
      </c>
      <c r="AS34" s="9" t="n">
        <v>35</v>
      </c>
      <c r="AT34" s="10" t="n">
        <v>0</v>
      </c>
      <c r="AU34" s="10" t="n">
        <v>0</v>
      </c>
      <c r="AV34" s="10" t="n">
        <v>0</v>
      </c>
      <c r="AW34" s="10" t="n">
        <v>35</v>
      </c>
      <c r="AX34" s="10" t="n">
        <v>25.74193548387097</v>
      </c>
      <c r="AY34" s="10">
        <f>AW34-AX34</f>
        <v/>
      </c>
      <c r="AZ34" s="10" t="n">
        <v>84882.42</v>
      </c>
      <c r="BA34" s="10" t="n">
        <v>60493.54838709678</v>
      </c>
      <c r="BB34" s="11">
        <f>AZ34-BA34</f>
        <v/>
      </c>
      <c r="BC34" s="9" t="n">
        <v>14</v>
      </c>
      <c r="BD34" s="10" t="n">
        <v>0</v>
      </c>
      <c r="BE34" s="10" t="n">
        <v>0</v>
      </c>
      <c r="BF34" s="10" t="n">
        <v>0</v>
      </c>
      <c r="BG34" s="10" t="n">
        <v>14</v>
      </c>
      <c r="BH34" s="10" t="n">
        <v>7.354838709677368</v>
      </c>
      <c r="BI34" s="10">
        <f>BG34-BH34</f>
        <v/>
      </c>
      <c r="BJ34" s="10" t="n">
        <v>34755</v>
      </c>
      <c r="BK34" s="10" t="n">
        <v>17283.87096774203</v>
      </c>
      <c r="BL34" s="11">
        <f>BJ34-BK34</f>
        <v/>
      </c>
      <c r="BN34" s="10">
        <f>SUM(J34,T34,AD34,AN34,AX34,BH34)</f>
        <v/>
      </c>
      <c r="BO34" s="10">
        <f>SUM(I34,S34,AC34,AM34,AW34,BG34)</f>
        <v/>
      </c>
      <c r="BP34" s="10">
        <f>BO34-BN34</f>
        <v/>
      </c>
      <c r="BQ34" s="10">
        <f>SUM(M34,W34,AG34,AQ34,BA34,BK34)</f>
        <v/>
      </c>
      <c r="BR34" s="10">
        <f>SUM(L34,V34,AF34,AP34,AZ34,BJ34)</f>
        <v/>
      </c>
      <c r="BS34" s="10">
        <f>BR34-BQ34</f>
        <v/>
      </c>
      <c r="BT34" s="10">
        <f>IFERROR(BR34/31*31,0)</f>
        <v/>
      </c>
    </row>
    <row r="35">
      <c r="A35" s="8" t="n">
        <v>27</v>
      </c>
      <c r="B35" s="8" t="inlineStr">
        <is>
          <t>2026-03-01</t>
        </is>
      </c>
      <c r="C35" s="8" t="inlineStr">
        <is>
          <t>ПТ</t>
        </is>
      </c>
      <c r="D35" s="8" t="inlineStr">
        <is>
          <t>Романов Валентин Германович</t>
        </is>
      </c>
      <c r="E35" s="9" t="n">
        <v>2</v>
      </c>
      <c r="F35" s="10" t="n">
        <v>0</v>
      </c>
      <c r="G35" s="10" t="n">
        <v>1</v>
      </c>
      <c r="H35" s="10" t="n">
        <v>0</v>
      </c>
      <c r="I35" s="10" t="n">
        <v>3</v>
      </c>
      <c r="J35" s="10" t="n">
        <v>2.774193548387097</v>
      </c>
      <c r="K35" s="10">
        <f>I35-J35</f>
        <v/>
      </c>
      <c r="L35" s="10" t="n">
        <v>3935</v>
      </c>
      <c r="M35" s="10" t="n">
        <v>5764.516129032258</v>
      </c>
      <c r="N35" s="11">
        <f>L35-M35</f>
        <v/>
      </c>
      <c r="O35" s="9" t="n">
        <v>25</v>
      </c>
      <c r="P35" s="10" t="n">
        <v>0</v>
      </c>
      <c r="Q35" s="10" t="n">
        <v>0</v>
      </c>
      <c r="R35" s="10" t="n">
        <v>0</v>
      </c>
      <c r="S35" s="10" t="n">
        <v>25</v>
      </c>
      <c r="T35" s="10" t="n">
        <v>19.41935483870968</v>
      </c>
      <c r="U35" s="10">
        <f>S35-T35</f>
        <v/>
      </c>
      <c r="V35" s="10" t="n">
        <v>50182.53000000001</v>
      </c>
      <c r="W35" s="10" t="n">
        <v>40351.61290322581</v>
      </c>
      <c r="X35" s="11">
        <f>V35-W35</f>
        <v/>
      </c>
      <c r="Y35" s="9" t="n">
        <v>27</v>
      </c>
      <c r="Z35" s="10" t="n">
        <v>0</v>
      </c>
      <c r="AA35" s="10" t="n">
        <v>1</v>
      </c>
      <c r="AB35" s="10" t="n">
        <v>0</v>
      </c>
      <c r="AC35" s="10" t="n">
        <v>28</v>
      </c>
      <c r="AD35" s="10" t="n">
        <v>19.41935483870968</v>
      </c>
      <c r="AE35" s="10">
        <f>AC35-AD35</f>
        <v/>
      </c>
      <c r="AF35" s="10" t="n">
        <v>55942.27</v>
      </c>
      <c r="AG35" s="10" t="n">
        <v>40351.61290322581</v>
      </c>
      <c r="AH35" s="11">
        <f>AF35-AG35</f>
        <v/>
      </c>
      <c r="AI35" s="9" t="n">
        <v>27</v>
      </c>
      <c r="AJ35" s="10" t="n">
        <v>0</v>
      </c>
      <c r="AK35" s="10" t="n">
        <v>0</v>
      </c>
      <c r="AL35" s="10" t="n">
        <v>0</v>
      </c>
      <c r="AM35" s="10" t="n">
        <v>27</v>
      </c>
      <c r="AN35" s="10" t="n">
        <v>19.41935483870968</v>
      </c>
      <c r="AO35" s="10">
        <f>AM35-AN35</f>
        <v/>
      </c>
      <c r="AP35" s="10" t="n">
        <v>56530.46</v>
      </c>
      <c r="AQ35" s="10" t="n">
        <v>40351.61290322581</v>
      </c>
      <c r="AR35" s="11">
        <f>AP35-AQ35</f>
        <v/>
      </c>
      <c r="AS35" s="9" t="n">
        <v>26</v>
      </c>
      <c r="AT35" s="10" t="n">
        <v>0</v>
      </c>
      <c r="AU35" s="10" t="n">
        <v>0</v>
      </c>
      <c r="AV35" s="10" t="n">
        <v>0</v>
      </c>
      <c r="AW35" s="10" t="n">
        <v>26</v>
      </c>
      <c r="AX35" s="10" t="n">
        <v>19.41935483870968</v>
      </c>
      <c r="AY35" s="10">
        <f>AW35-AX35</f>
        <v/>
      </c>
      <c r="AZ35" s="10" t="n">
        <v>52204.57</v>
      </c>
      <c r="BA35" s="10" t="n">
        <v>40351.61290322581</v>
      </c>
      <c r="BB35" s="11">
        <f>AZ35-BA35</f>
        <v/>
      </c>
      <c r="BC35" s="9" t="n">
        <v>13</v>
      </c>
      <c r="BD35" s="10" t="n">
        <v>0</v>
      </c>
      <c r="BE35" s="10" t="n">
        <v>0</v>
      </c>
      <c r="BF35" s="10" t="n">
        <v>0</v>
      </c>
      <c r="BG35" s="10" t="n">
        <v>13</v>
      </c>
      <c r="BH35" s="10" t="n">
        <v>5.548387096774155</v>
      </c>
      <c r="BI35" s="10">
        <f>BG35-BH35</f>
        <v/>
      </c>
      <c r="BJ35" s="10" t="n">
        <v>27629.13</v>
      </c>
      <c r="BK35" s="10" t="n">
        <v>11529.03225806458</v>
      </c>
      <c r="BL35" s="11">
        <f>BJ35-BK35</f>
        <v/>
      </c>
      <c r="BN35" s="10">
        <f>SUM(J35,T35,AD35,AN35,AX35,BH35)</f>
        <v/>
      </c>
      <c r="BO35" s="10">
        <f>SUM(I35,S35,AC35,AM35,AW35,BG35)</f>
        <v/>
      </c>
      <c r="BP35" s="10">
        <f>BO35-BN35</f>
        <v/>
      </c>
      <c r="BQ35" s="10">
        <f>SUM(M35,W35,AG35,AQ35,BA35,BK35)</f>
        <v/>
      </c>
      <c r="BR35" s="10">
        <f>SUM(L35,V35,AF35,AP35,AZ35,BJ35)</f>
        <v/>
      </c>
      <c r="BS35" s="10">
        <f>BR35-BQ35</f>
        <v/>
      </c>
      <c r="BT35" s="10">
        <f>IFERROR(BR35/31*31,0)</f>
        <v/>
      </c>
    </row>
    <row r="36">
      <c r="A36" s="8" t="n">
        <v>28</v>
      </c>
      <c r="B36" s="8" t="inlineStr">
        <is>
          <t>2026-03-01</t>
        </is>
      </c>
      <c r="C36" s="8" t="inlineStr">
        <is>
          <t>ПТ</t>
        </is>
      </c>
      <c r="D36" s="8" t="inlineStr">
        <is>
          <t>Рябко Ирина Игоревна</t>
        </is>
      </c>
      <c r="E36" s="9" t="n">
        <v>2</v>
      </c>
      <c r="F36" s="10" t="n">
        <v>0</v>
      </c>
      <c r="G36" s="10" t="n">
        <v>0</v>
      </c>
      <c r="H36" s="10" t="n">
        <v>0</v>
      </c>
      <c r="I36" s="10" t="n">
        <v>2</v>
      </c>
      <c r="J36" s="10" t="n">
        <v>3.387096774193548</v>
      </c>
      <c r="K36" s="10">
        <f>I36-J36</f>
        <v/>
      </c>
      <c r="L36" s="10" t="n">
        <v>3290</v>
      </c>
      <c r="M36" s="10" t="n">
        <v>6254.83870967742</v>
      </c>
      <c r="N36" s="11">
        <f>L36-M36</f>
        <v/>
      </c>
      <c r="O36" s="9" t="n">
        <v>23</v>
      </c>
      <c r="P36" s="10" t="n">
        <v>0</v>
      </c>
      <c r="Q36" s="10" t="n">
        <v>1</v>
      </c>
      <c r="R36" s="10" t="n">
        <v>0</v>
      </c>
      <c r="S36" s="10" t="n">
        <v>24</v>
      </c>
      <c r="T36" s="10" t="n">
        <v>23.70967741935484</v>
      </c>
      <c r="U36" s="10">
        <f>S36-T36</f>
        <v/>
      </c>
      <c r="V36" s="10" t="n">
        <v>42419.84</v>
      </c>
      <c r="W36" s="10" t="n">
        <v>43783.87096774194</v>
      </c>
      <c r="X36" s="11">
        <f>V36-W36</f>
        <v/>
      </c>
      <c r="Y36" s="9" t="n">
        <v>27</v>
      </c>
      <c r="Z36" s="10" t="n">
        <v>0</v>
      </c>
      <c r="AA36" s="10" t="n">
        <v>0</v>
      </c>
      <c r="AB36" s="10" t="n">
        <v>0</v>
      </c>
      <c r="AC36" s="10" t="n">
        <v>27</v>
      </c>
      <c r="AD36" s="10" t="n">
        <v>23.70967741935484</v>
      </c>
      <c r="AE36" s="10">
        <f>AC36-AD36</f>
        <v/>
      </c>
      <c r="AF36" s="10" t="n">
        <v>46949.34</v>
      </c>
      <c r="AG36" s="10" t="n">
        <v>43783.87096774194</v>
      </c>
      <c r="AH36" s="11">
        <f>AF36-AG36</f>
        <v/>
      </c>
      <c r="AI36" s="9" t="n">
        <v>24</v>
      </c>
      <c r="AJ36" s="10" t="n">
        <v>0</v>
      </c>
      <c r="AK36" s="10" t="n">
        <v>0</v>
      </c>
      <c r="AL36" s="10" t="n">
        <v>0</v>
      </c>
      <c r="AM36" s="10" t="n">
        <v>24</v>
      </c>
      <c r="AN36" s="10" t="n">
        <v>23.70967741935484</v>
      </c>
      <c r="AO36" s="10">
        <f>AM36-AN36</f>
        <v/>
      </c>
      <c r="AP36" s="10" t="n">
        <v>41610.16</v>
      </c>
      <c r="AQ36" s="10" t="n">
        <v>43783.87096774194</v>
      </c>
      <c r="AR36" s="11">
        <f>AP36-AQ36</f>
        <v/>
      </c>
      <c r="AS36" s="9" t="n">
        <v>31</v>
      </c>
      <c r="AT36" s="10" t="n">
        <v>0</v>
      </c>
      <c r="AU36" s="10" t="n">
        <v>0</v>
      </c>
      <c r="AV36" s="10" t="n">
        <v>0</v>
      </c>
      <c r="AW36" s="10" t="n">
        <v>31</v>
      </c>
      <c r="AX36" s="10" t="n">
        <v>23.70967741935484</v>
      </c>
      <c r="AY36" s="10">
        <f>AW36-AX36</f>
        <v/>
      </c>
      <c r="AZ36" s="10" t="n">
        <v>55554.83</v>
      </c>
      <c r="BA36" s="10" t="n">
        <v>43783.87096774194</v>
      </c>
      <c r="BB36" s="11">
        <f>AZ36-BA36</f>
        <v/>
      </c>
      <c r="BC36" s="9" t="n">
        <v>9</v>
      </c>
      <c r="BD36" s="10" t="n">
        <v>0</v>
      </c>
      <c r="BE36" s="10" t="n">
        <v>0</v>
      </c>
      <c r="BF36" s="10" t="n">
        <v>0</v>
      </c>
      <c r="BG36" s="10" t="n">
        <v>9</v>
      </c>
      <c r="BH36" s="10" t="n">
        <v>6.77419354838705</v>
      </c>
      <c r="BI36" s="10">
        <f>BG36-BH36</f>
        <v/>
      </c>
      <c r="BJ36" s="10" t="n">
        <v>15106.92</v>
      </c>
      <c r="BK36" s="10" t="n">
        <v>12509.67741935491</v>
      </c>
      <c r="BL36" s="11">
        <f>BJ36-BK36</f>
        <v/>
      </c>
      <c r="BN36" s="10">
        <f>SUM(J36,T36,AD36,AN36,AX36,BH36)</f>
        <v/>
      </c>
      <c r="BO36" s="10">
        <f>SUM(I36,S36,AC36,AM36,AW36,BG36)</f>
        <v/>
      </c>
      <c r="BP36" s="10">
        <f>BO36-BN36</f>
        <v/>
      </c>
      <c r="BQ36" s="10">
        <f>SUM(M36,W36,AG36,AQ36,BA36,BK36)</f>
        <v/>
      </c>
      <c r="BR36" s="10">
        <f>SUM(L36,V36,AF36,AP36,AZ36,BJ36)</f>
        <v/>
      </c>
      <c r="BS36" s="10">
        <f>BR36-BQ36</f>
        <v/>
      </c>
      <c r="BT36" s="10">
        <f>IFERROR(BR36/31*31,0)</f>
        <v/>
      </c>
    </row>
    <row r="37">
      <c r="A37" s="8" t="n">
        <v>29</v>
      </c>
      <c r="B37" s="8" t="inlineStr"/>
      <c r="C37" s="8" t="inlineStr">
        <is>
          <t>Вне плана</t>
        </is>
      </c>
      <c r="D37" s="8" t="inlineStr">
        <is>
          <t>Сапожникова Елизавета Алексеевна</t>
        </is>
      </c>
      <c r="E37" s="9" t="n">
        <v>0</v>
      </c>
      <c r="F37" s="10" t="n">
        <v>0</v>
      </c>
      <c r="G37" s="10" t="n">
        <v>0</v>
      </c>
      <c r="H37" s="10" t="n">
        <v>0</v>
      </c>
      <c r="I37" s="10" t="n">
        <v>0</v>
      </c>
      <c r="J37" s="10" t="n">
        <v>0</v>
      </c>
      <c r="K37" s="10">
        <f>I37-J37</f>
        <v/>
      </c>
      <c r="L37" s="10" t="n">
        <v>0</v>
      </c>
      <c r="M37" s="10" t="n">
        <v>0</v>
      </c>
      <c r="N37" s="11">
        <f>L37-M37</f>
        <v/>
      </c>
      <c r="O37" s="9" t="n">
        <v>1</v>
      </c>
      <c r="P37" s="10" t="n">
        <v>0</v>
      </c>
      <c r="Q37" s="10" t="n">
        <v>0</v>
      </c>
      <c r="R37" s="10" t="n">
        <v>0</v>
      </c>
      <c r="S37" s="10" t="n">
        <v>1</v>
      </c>
      <c r="T37" s="10" t="n">
        <v>0</v>
      </c>
      <c r="U37" s="10">
        <f>S37-T37</f>
        <v/>
      </c>
      <c r="V37" s="10" t="n">
        <v>1554.75</v>
      </c>
      <c r="W37" s="10" t="n">
        <v>0</v>
      </c>
      <c r="X37" s="11">
        <f>V37-W37</f>
        <v/>
      </c>
      <c r="Y37" s="9" t="n">
        <v>2</v>
      </c>
      <c r="Z37" s="10" t="n">
        <v>0</v>
      </c>
      <c r="AA37" s="10" t="n">
        <v>0</v>
      </c>
      <c r="AB37" s="10" t="n">
        <v>0</v>
      </c>
      <c r="AC37" s="10" t="n">
        <v>2</v>
      </c>
      <c r="AD37" s="10" t="n">
        <v>0</v>
      </c>
      <c r="AE37" s="10">
        <f>AC37-AD37</f>
        <v/>
      </c>
      <c r="AF37" s="10" t="n">
        <v>3109.5</v>
      </c>
      <c r="AG37" s="10" t="n">
        <v>0</v>
      </c>
      <c r="AH37" s="11">
        <f>AF37-AG37</f>
        <v/>
      </c>
      <c r="AI37" s="9" t="n">
        <v>0</v>
      </c>
      <c r="AJ37" s="10" t="n">
        <v>0</v>
      </c>
      <c r="AK37" s="10" t="n">
        <v>0</v>
      </c>
      <c r="AL37" s="10" t="n">
        <v>0</v>
      </c>
      <c r="AM37" s="10" t="n">
        <v>0</v>
      </c>
      <c r="AN37" s="10" t="n">
        <v>0</v>
      </c>
      <c r="AO37" s="10">
        <f>AM37-AN37</f>
        <v/>
      </c>
      <c r="AP37" s="10" t="n">
        <v>0</v>
      </c>
      <c r="AQ37" s="10" t="n">
        <v>0</v>
      </c>
      <c r="AR37" s="11">
        <f>AP37-AQ37</f>
        <v/>
      </c>
      <c r="AS37" s="9" t="n">
        <v>5</v>
      </c>
      <c r="AT37" s="10" t="n">
        <v>0</v>
      </c>
      <c r="AU37" s="10" t="n">
        <v>0</v>
      </c>
      <c r="AV37" s="10" t="n">
        <v>0</v>
      </c>
      <c r="AW37" s="10" t="n">
        <v>5</v>
      </c>
      <c r="AX37" s="10" t="n">
        <v>0</v>
      </c>
      <c r="AY37" s="10">
        <f>AW37-AX37</f>
        <v/>
      </c>
      <c r="AZ37" s="10" t="n">
        <v>7773.75</v>
      </c>
      <c r="BA37" s="10" t="n">
        <v>0</v>
      </c>
      <c r="BB37" s="11">
        <f>AZ37-BA37</f>
        <v/>
      </c>
      <c r="BC37" s="9" t="n">
        <v>0</v>
      </c>
      <c r="BD37" s="10" t="n">
        <v>0</v>
      </c>
      <c r="BE37" s="10" t="n">
        <v>0</v>
      </c>
      <c r="BF37" s="10" t="n">
        <v>0</v>
      </c>
      <c r="BG37" s="10" t="n">
        <v>0</v>
      </c>
      <c r="BH37" s="10" t="n">
        <v>0</v>
      </c>
      <c r="BI37" s="10">
        <f>BG37-BH37</f>
        <v/>
      </c>
      <c r="BJ37" s="10" t="n">
        <v>0</v>
      </c>
      <c r="BK37" s="10" t="n">
        <v>0</v>
      </c>
      <c r="BL37" s="11">
        <f>BJ37-BK37</f>
        <v/>
      </c>
      <c r="BN37" s="10">
        <f>SUM(J37,T37,AD37,AN37,AX37,BH37)</f>
        <v/>
      </c>
      <c r="BO37" s="10">
        <f>SUM(I37,S37,AC37,AM37,AW37,BG37)</f>
        <v/>
      </c>
      <c r="BP37" s="10">
        <f>BO37-BN37</f>
        <v/>
      </c>
      <c r="BQ37" s="10">
        <f>SUM(M37,W37,AG37,AQ37,BA37,BK37)</f>
        <v/>
      </c>
      <c r="BR37" s="10">
        <f>SUM(L37,V37,AF37,AP37,AZ37,BJ37)</f>
        <v/>
      </c>
      <c r="BS37" s="10">
        <f>BR37-BQ37</f>
        <v/>
      </c>
      <c r="BT37" s="10">
        <f>IFERROR(BR37/31*31,0)</f>
        <v/>
      </c>
    </row>
    <row r="38">
      <c r="A38" s="8" t="n">
        <v>30</v>
      </c>
      <c r="B38" s="8" t="inlineStr">
        <is>
          <t>2026-03-01</t>
        </is>
      </c>
      <c r="C38" s="8" t="inlineStr">
        <is>
          <t>ПТ</t>
        </is>
      </c>
      <c r="D38" s="8" t="inlineStr">
        <is>
          <t>Узянов Сергей Германович</t>
        </is>
      </c>
      <c r="E38" s="9" t="n">
        <v>0</v>
      </c>
      <c r="F38" s="10" t="n">
        <v>0</v>
      </c>
      <c r="G38" s="10" t="n">
        <v>0</v>
      </c>
      <c r="H38" s="10" t="n">
        <v>0</v>
      </c>
      <c r="I38" s="10" t="n">
        <v>0</v>
      </c>
      <c r="J38" s="10" t="n">
        <v>4.096774193548387</v>
      </c>
      <c r="K38" s="10">
        <f>I38-J38</f>
        <v/>
      </c>
      <c r="L38" s="10" t="n">
        <v>0</v>
      </c>
      <c r="M38" s="10" t="n">
        <v>5793.548387096774</v>
      </c>
      <c r="N38" s="11">
        <f>L38-M38</f>
        <v/>
      </c>
      <c r="O38" s="9" t="n">
        <v>8</v>
      </c>
      <c r="P38" s="10" t="n">
        <v>8</v>
      </c>
      <c r="Q38" s="10" t="n">
        <v>0</v>
      </c>
      <c r="R38" s="10" t="n">
        <v>0</v>
      </c>
      <c r="S38" s="10" t="n">
        <v>16</v>
      </c>
      <c r="T38" s="10" t="n">
        <v>28.67741935483871</v>
      </c>
      <c r="U38" s="10">
        <f>S38-T38</f>
        <v/>
      </c>
      <c r="V38" s="10" t="n">
        <v>20797.5</v>
      </c>
      <c r="W38" s="10" t="n">
        <v>40554.83870967742</v>
      </c>
      <c r="X38" s="11">
        <f>V38-W38</f>
        <v/>
      </c>
      <c r="Y38" s="9" t="n">
        <v>12</v>
      </c>
      <c r="Z38" s="10" t="n">
        <v>5</v>
      </c>
      <c r="AA38" s="10" t="n">
        <v>0</v>
      </c>
      <c r="AB38" s="10" t="n">
        <v>0</v>
      </c>
      <c r="AC38" s="10" t="n">
        <v>17</v>
      </c>
      <c r="AD38" s="10" t="n">
        <v>28.67741935483871</v>
      </c>
      <c r="AE38" s="10">
        <f>AC38-AD38</f>
        <v/>
      </c>
      <c r="AF38" s="10" t="n">
        <v>24854.17</v>
      </c>
      <c r="AG38" s="10" t="n">
        <v>40554.83870967742</v>
      </c>
      <c r="AH38" s="11">
        <f>AF38-AG38</f>
        <v/>
      </c>
      <c r="AI38" s="9" t="n">
        <v>8</v>
      </c>
      <c r="AJ38" s="10" t="n">
        <v>6</v>
      </c>
      <c r="AK38" s="10" t="n">
        <v>2</v>
      </c>
      <c r="AL38" s="10" t="n">
        <v>0</v>
      </c>
      <c r="AM38" s="10" t="n">
        <v>16</v>
      </c>
      <c r="AN38" s="10" t="n">
        <v>28.67741935483871</v>
      </c>
      <c r="AO38" s="10">
        <f>AM38-AN38</f>
        <v/>
      </c>
      <c r="AP38" s="10" t="n">
        <v>19095.01</v>
      </c>
      <c r="AQ38" s="10" t="n">
        <v>40554.83870967742</v>
      </c>
      <c r="AR38" s="11">
        <f>AP38-AQ38</f>
        <v/>
      </c>
      <c r="AS38" s="9" t="n">
        <v>11</v>
      </c>
      <c r="AT38" s="10" t="n">
        <v>5</v>
      </c>
      <c r="AU38" s="10" t="n">
        <v>2</v>
      </c>
      <c r="AV38" s="10" t="n">
        <v>0</v>
      </c>
      <c r="AW38" s="10" t="n">
        <v>18</v>
      </c>
      <c r="AX38" s="10" t="n">
        <v>28.67741935483871</v>
      </c>
      <c r="AY38" s="10">
        <f>AW38-AX38</f>
        <v/>
      </c>
      <c r="AZ38" s="10" t="n">
        <v>24925</v>
      </c>
      <c r="BA38" s="10" t="n">
        <v>40554.83870967742</v>
      </c>
      <c r="BB38" s="11">
        <f>AZ38-BA38</f>
        <v/>
      </c>
      <c r="BC38" s="9" t="n">
        <v>4</v>
      </c>
      <c r="BD38" s="10" t="n">
        <v>1</v>
      </c>
      <c r="BE38" s="10" t="n">
        <v>0</v>
      </c>
      <c r="BF38" s="10" t="n">
        <v>0</v>
      </c>
      <c r="BG38" s="10" t="n">
        <v>5</v>
      </c>
      <c r="BH38" s="10" t="n">
        <v>8.193548387096717</v>
      </c>
      <c r="BI38" s="10">
        <f>BG38-BH38</f>
        <v/>
      </c>
      <c r="BJ38" s="10" t="n">
        <v>6956.66</v>
      </c>
      <c r="BK38" s="10" t="n">
        <v>11587.09677419361</v>
      </c>
      <c r="BL38" s="11">
        <f>BJ38-BK38</f>
        <v/>
      </c>
      <c r="BN38" s="10">
        <f>SUM(J38,T38,AD38,AN38,AX38,BH38)</f>
        <v/>
      </c>
      <c r="BO38" s="10">
        <f>SUM(I38,S38,AC38,AM38,AW38,BG38)</f>
        <v/>
      </c>
      <c r="BP38" s="10">
        <f>BO38-BN38</f>
        <v/>
      </c>
      <c r="BQ38" s="10">
        <f>SUM(M38,W38,AG38,AQ38,BA38,BK38)</f>
        <v/>
      </c>
      <c r="BR38" s="10">
        <f>SUM(L38,V38,AF38,AP38,AZ38,BJ38)</f>
        <v/>
      </c>
      <c r="BS38" s="10">
        <f>BR38-BQ38</f>
        <v/>
      </c>
      <c r="BT38" s="10">
        <f>IFERROR(BR38/31*31,0)</f>
        <v/>
      </c>
    </row>
    <row r="39">
      <c r="A39" s="8" t="n">
        <v>31</v>
      </c>
      <c r="B39" s="8" t="inlineStr">
        <is>
          <t>2026-03-01</t>
        </is>
      </c>
      <c r="C39" s="8" t="inlineStr">
        <is>
          <t>ПТ</t>
        </is>
      </c>
      <c r="D39" s="8" t="inlineStr">
        <is>
          <t>Федосеева Аделина Юрьевна</t>
        </is>
      </c>
      <c r="E39" s="9" t="n">
        <v>0</v>
      </c>
      <c r="F39" s="10" t="n">
        <v>0</v>
      </c>
      <c r="G39" s="10" t="n">
        <v>0</v>
      </c>
      <c r="H39" s="10" t="n">
        <v>0</v>
      </c>
      <c r="I39" s="10" t="n">
        <v>0</v>
      </c>
      <c r="J39" s="10" t="n">
        <v>0.8387096774193548</v>
      </c>
      <c r="K39" s="10">
        <f>I39-J39</f>
        <v/>
      </c>
      <c r="L39" s="10" t="n">
        <v>0</v>
      </c>
      <c r="M39" s="10" t="n">
        <v>858.0645161290322</v>
      </c>
      <c r="N39" s="11">
        <f>L39-M39</f>
        <v/>
      </c>
      <c r="O39" s="9" t="n">
        <v>0</v>
      </c>
      <c r="P39" s="10" t="n">
        <v>0</v>
      </c>
      <c r="Q39" s="10" t="n">
        <v>0</v>
      </c>
      <c r="R39" s="10" t="n">
        <v>0</v>
      </c>
      <c r="S39" s="10" t="n">
        <v>0</v>
      </c>
      <c r="T39" s="10" t="n">
        <v>5.870967741935484</v>
      </c>
      <c r="U39" s="10">
        <f>S39-T39</f>
        <v/>
      </c>
      <c r="V39" s="10" t="n">
        <v>0</v>
      </c>
      <c r="W39" s="10" t="n">
        <v>6006.451612903226</v>
      </c>
      <c r="X39" s="11">
        <f>V39-W39</f>
        <v/>
      </c>
      <c r="Y39" s="9" t="n">
        <v>0</v>
      </c>
      <c r="Z39" s="10" t="n">
        <v>0</v>
      </c>
      <c r="AA39" s="10" t="n">
        <v>0</v>
      </c>
      <c r="AB39" s="10" t="n">
        <v>0</v>
      </c>
      <c r="AC39" s="10" t="n">
        <v>0</v>
      </c>
      <c r="AD39" s="10" t="n">
        <v>5.870967741935484</v>
      </c>
      <c r="AE39" s="10">
        <f>AC39-AD39</f>
        <v/>
      </c>
      <c r="AF39" s="10" t="n">
        <v>0</v>
      </c>
      <c r="AG39" s="10" t="n">
        <v>6006.451612903226</v>
      </c>
      <c r="AH39" s="11">
        <f>AF39-AG39</f>
        <v/>
      </c>
      <c r="AI39" s="9" t="n">
        <v>0</v>
      </c>
      <c r="AJ39" s="10" t="n">
        <v>0</v>
      </c>
      <c r="AK39" s="10" t="n">
        <v>0</v>
      </c>
      <c r="AL39" s="10" t="n">
        <v>0</v>
      </c>
      <c r="AM39" s="10" t="n">
        <v>0</v>
      </c>
      <c r="AN39" s="10" t="n">
        <v>5.870967741935484</v>
      </c>
      <c r="AO39" s="10">
        <f>AM39-AN39</f>
        <v/>
      </c>
      <c r="AP39" s="10" t="n">
        <v>0</v>
      </c>
      <c r="AQ39" s="10" t="n">
        <v>6006.451612903226</v>
      </c>
      <c r="AR39" s="11">
        <f>AP39-AQ39</f>
        <v/>
      </c>
      <c r="AS39" s="9" t="n">
        <v>0</v>
      </c>
      <c r="AT39" s="10" t="n">
        <v>0</v>
      </c>
      <c r="AU39" s="10" t="n">
        <v>0</v>
      </c>
      <c r="AV39" s="10" t="n">
        <v>0</v>
      </c>
      <c r="AW39" s="10" t="n">
        <v>0</v>
      </c>
      <c r="AX39" s="10" t="n">
        <v>5.870967741935484</v>
      </c>
      <c r="AY39" s="10">
        <f>AW39-AX39</f>
        <v/>
      </c>
      <c r="AZ39" s="10" t="n">
        <v>0</v>
      </c>
      <c r="BA39" s="10" t="n">
        <v>6006.451612903226</v>
      </c>
      <c r="BB39" s="11">
        <f>AZ39-BA39</f>
        <v/>
      </c>
      <c r="BC39" s="9" t="n">
        <v>0</v>
      </c>
      <c r="BD39" s="10" t="n">
        <v>0</v>
      </c>
      <c r="BE39" s="10" t="n">
        <v>0</v>
      </c>
      <c r="BF39" s="10" t="n">
        <v>0</v>
      </c>
      <c r="BG39" s="10" t="n">
        <v>0</v>
      </c>
      <c r="BH39" s="10" t="n">
        <v>1.677419354838698</v>
      </c>
      <c r="BI39" s="10">
        <f>BG39-BH39</f>
        <v/>
      </c>
      <c r="BJ39" s="10" t="n">
        <v>0</v>
      </c>
      <c r="BK39" s="10" t="n">
        <v>1716.129032258074</v>
      </c>
      <c r="BL39" s="11">
        <f>BJ39-BK39</f>
        <v/>
      </c>
      <c r="BN39" s="10">
        <f>SUM(J39,T39,AD39,AN39,AX39,BH39)</f>
        <v/>
      </c>
      <c r="BO39" s="10">
        <f>SUM(I39,S39,AC39,AM39,AW39,BG39)</f>
        <v/>
      </c>
      <c r="BP39" s="10">
        <f>BO39-BN39</f>
        <v/>
      </c>
      <c r="BQ39" s="10">
        <f>SUM(M39,W39,AG39,AQ39,BA39,BK39)</f>
        <v/>
      </c>
      <c r="BR39" s="10">
        <f>SUM(L39,V39,AF39,AP39,AZ39,BJ39)</f>
        <v/>
      </c>
      <c r="BS39" s="10">
        <f>BR39-BQ39</f>
        <v/>
      </c>
      <c r="BT39" s="10">
        <f>IFERROR(BR39/31*31,0)</f>
        <v/>
      </c>
    </row>
    <row r="40">
      <c r="A40" s="8" t="n">
        <v>32</v>
      </c>
      <c r="B40" s="8" t="inlineStr">
        <is>
          <t>2026-03-01</t>
        </is>
      </c>
      <c r="C40" s="8" t="inlineStr">
        <is>
          <t>ПТ</t>
        </is>
      </c>
      <c r="D40" s="8" t="inlineStr">
        <is>
          <t>Харитонова Александра Андреевна</t>
        </is>
      </c>
      <c r="E40" s="9" t="n">
        <v>0</v>
      </c>
      <c r="F40" s="10" t="n">
        <v>0</v>
      </c>
      <c r="G40" s="10" t="n">
        <v>0</v>
      </c>
      <c r="H40" s="10" t="n">
        <v>0</v>
      </c>
      <c r="I40" s="10" t="n">
        <v>0</v>
      </c>
      <c r="J40" s="10" t="n">
        <v>1.290322580645161</v>
      </c>
      <c r="K40" s="10">
        <f>I40-J40</f>
        <v/>
      </c>
      <c r="L40" s="10" t="n">
        <v>0</v>
      </c>
      <c r="M40" s="10" t="n">
        <v>1654.838709677419</v>
      </c>
      <c r="N40" s="11">
        <f>L40-M40</f>
        <v/>
      </c>
      <c r="O40" s="9" t="n">
        <v>0</v>
      </c>
      <c r="P40" s="10" t="n">
        <v>0</v>
      </c>
      <c r="Q40" s="10" t="n">
        <v>1</v>
      </c>
      <c r="R40" s="10" t="n">
        <v>0</v>
      </c>
      <c r="S40" s="10" t="n">
        <v>1</v>
      </c>
      <c r="T40" s="10" t="n">
        <v>9.03225806451613</v>
      </c>
      <c r="U40" s="10">
        <f>S40-T40</f>
        <v/>
      </c>
      <c r="V40" s="10" t="n">
        <v>0</v>
      </c>
      <c r="W40" s="10" t="n">
        <v>11583.87096774194</v>
      </c>
      <c r="X40" s="11">
        <f>V40-W40</f>
        <v/>
      </c>
      <c r="Y40" s="9" t="n">
        <v>0</v>
      </c>
      <c r="Z40" s="10" t="n">
        <v>0</v>
      </c>
      <c r="AA40" s="10" t="n">
        <v>2</v>
      </c>
      <c r="AB40" s="10" t="n">
        <v>0</v>
      </c>
      <c r="AC40" s="10" t="n">
        <v>2</v>
      </c>
      <c r="AD40" s="10" t="n">
        <v>9.03225806451613</v>
      </c>
      <c r="AE40" s="10">
        <f>AC40-AD40</f>
        <v/>
      </c>
      <c r="AF40" s="10" t="n">
        <v>0</v>
      </c>
      <c r="AG40" s="10" t="n">
        <v>11583.87096774194</v>
      </c>
      <c r="AH40" s="11">
        <f>AF40-AG40</f>
        <v/>
      </c>
      <c r="AI40" s="9" t="n">
        <v>0</v>
      </c>
      <c r="AJ40" s="10" t="n">
        <v>0</v>
      </c>
      <c r="AK40" s="10" t="n">
        <v>1</v>
      </c>
      <c r="AL40" s="10" t="n">
        <v>0</v>
      </c>
      <c r="AM40" s="10" t="n">
        <v>1</v>
      </c>
      <c r="AN40" s="10" t="n">
        <v>9.03225806451613</v>
      </c>
      <c r="AO40" s="10">
        <f>AM40-AN40</f>
        <v/>
      </c>
      <c r="AP40" s="10" t="n">
        <v>0</v>
      </c>
      <c r="AQ40" s="10" t="n">
        <v>11583.87096774194</v>
      </c>
      <c r="AR40" s="11">
        <f>AP40-AQ40</f>
        <v/>
      </c>
      <c r="AS40" s="9" t="n">
        <v>2</v>
      </c>
      <c r="AT40" s="10" t="n">
        <v>0</v>
      </c>
      <c r="AU40" s="10" t="n">
        <v>1</v>
      </c>
      <c r="AV40" s="10" t="n">
        <v>0</v>
      </c>
      <c r="AW40" s="10" t="n">
        <v>3</v>
      </c>
      <c r="AX40" s="10" t="n">
        <v>9.03225806451613</v>
      </c>
      <c r="AY40" s="10">
        <f>AW40-AX40</f>
        <v/>
      </c>
      <c r="AZ40" s="10" t="n">
        <v>3780</v>
      </c>
      <c r="BA40" s="10" t="n">
        <v>11583.87096774194</v>
      </c>
      <c r="BB40" s="11">
        <f>AZ40-BA40</f>
        <v/>
      </c>
      <c r="BC40" s="9" t="n">
        <v>0</v>
      </c>
      <c r="BD40" s="10" t="n">
        <v>0</v>
      </c>
      <c r="BE40" s="10" t="n">
        <v>0</v>
      </c>
      <c r="BF40" s="10" t="n">
        <v>0</v>
      </c>
      <c r="BG40" s="10" t="n">
        <v>0</v>
      </c>
      <c r="BH40" s="10" t="n">
        <v>2.580645161290305</v>
      </c>
      <c r="BI40" s="10">
        <f>BG40-BH40</f>
        <v/>
      </c>
      <c r="BJ40" s="10" t="n">
        <v>0</v>
      </c>
      <c r="BK40" s="10" t="n">
        <v>3309.677419354857</v>
      </c>
      <c r="BL40" s="11">
        <f>BJ40-BK40</f>
        <v/>
      </c>
      <c r="BN40" s="10">
        <f>SUM(J40,T40,AD40,AN40,AX40,BH40)</f>
        <v/>
      </c>
      <c r="BO40" s="10">
        <f>SUM(I40,S40,AC40,AM40,AW40,BG40)</f>
        <v/>
      </c>
      <c r="BP40" s="10">
        <f>BO40-BN40</f>
        <v/>
      </c>
      <c r="BQ40" s="10">
        <f>SUM(M40,W40,AG40,AQ40,BA40,BK40)</f>
        <v/>
      </c>
      <c r="BR40" s="10">
        <f>SUM(L40,V40,AF40,AP40,AZ40,BJ40)</f>
        <v/>
      </c>
      <c r="BS40" s="10">
        <f>BR40-BQ40</f>
        <v/>
      </c>
      <c r="BT40" s="10">
        <f>IFERROR(BR40/31*31,0)</f>
        <v/>
      </c>
    </row>
    <row r="41">
      <c r="A41" s="8" t="n">
        <v>33</v>
      </c>
      <c r="B41" s="8" t="inlineStr">
        <is>
          <t>2026-03-01</t>
        </is>
      </c>
      <c r="C41" s="8" t="inlineStr">
        <is>
          <t>ПТ</t>
        </is>
      </c>
      <c r="D41" s="8" t="inlineStr">
        <is>
          <t>Чуваев Андрей Дмитриевич</t>
        </is>
      </c>
      <c r="E41" s="9" t="n">
        <v>1</v>
      </c>
      <c r="F41" s="10" t="n">
        <v>0</v>
      </c>
      <c r="G41" s="10" t="n">
        <v>1</v>
      </c>
      <c r="H41" s="10" t="n">
        <v>0</v>
      </c>
      <c r="I41" s="10" t="n">
        <v>2</v>
      </c>
      <c r="J41" s="10" t="n">
        <v>4.935483870967742</v>
      </c>
      <c r="K41" s="10">
        <f>I41-J41</f>
        <v/>
      </c>
      <c r="L41" s="10" t="n">
        <v>1717</v>
      </c>
      <c r="M41" s="10" t="n">
        <v>8677.41935483871</v>
      </c>
      <c r="N41" s="11">
        <f>L41-M41</f>
        <v/>
      </c>
      <c r="O41" s="9" t="n">
        <v>23</v>
      </c>
      <c r="P41" s="10" t="n">
        <v>2</v>
      </c>
      <c r="Q41" s="10" t="n">
        <v>1</v>
      </c>
      <c r="R41" s="10" t="n">
        <v>0</v>
      </c>
      <c r="S41" s="10" t="n">
        <v>26</v>
      </c>
      <c r="T41" s="10" t="n">
        <v>34.5483870967742</v>
      </c>
      <c r="U41" s="10">
        <f>S41-T41</f>
        <v/>
      </c>
      <c r="V41" s="10" t="n">
        <v>48232.75999999999</v>
      </c>
      <c r="W41" s="10" t="n">
        <v>60741.93548387098</v>
      </c>
      <c r="X41" s="11">
        <f>V41-W41</f>
        <v/>
      </c>
      <c r="Y41" s="9" t="n">
        <v>18</v>
      </c>
      <c r="Z41" s="10" t="n">
        <v>2</v>
      </c>
      <c r="AA41" s="10" t="n">
        <v>0</v>
      </c>
      <c r="AB41" s="10" t="n">
        <v>0</v>
      </c>
      <c r="AC41" s="10" t="n">
        <v>20</v>
      </c>
      <c r="AD41" s="10" t="n">
        <v>34.5483870967742</v>
      </c>
      <c r="AE41" s="10">
        <f>AC41-AD41</f>
        <v/>
      </c>
      <c r="AF41" s="10" t="n">
        <v>37766.08</v>
      </c>
      <c r="AG41" s="10" t="n">
        <v>60741.93548387098</v>
      </c>
      <c r="AH41" s="11">
        <f>AF41-AG41</f>
        <v/>
      </c>
      <c r="AI41" s="9" t="n">
        <v>21</v>
      </c>
      <c r="AJ41" s="10" t="n">
        <v>2</v>
      </c>
      <c r="AK41" s="10" t="n">
        <v>1</v>
      </c>
      <c r="AL41" s="10" t="n">
        <v>0</v>
      </c>
      <c r="AM41" s="10" t="n">
        <v>24</v>
      </c>
      <c r="AN41" s="10" t="n">
        <v>34.5483870967742</v>
      </c>
      <c r="AO41" s="10">
        <f>AM41-AN41</f>
        <v/>
      </c>
      <c r="AP41" s="10" t="n">
        <v>43478.59</v>
      </c>
      <c r="AQ41" s="10" t="n">
        <v>60741.93548387098</v>
      </c>
      <c r="AR41" s="11">
        <f>AP41-AQ41</f>
        <v/>
      </c>
      <c r="AS41" s="9" t="n">
        <v>23</v>
      </c>
      <c r="AT41" s="10" t="n">
        <v>2</v>
      </c>
      <c r="AU41" s="10" t="n">
        <v>1</v>
      </c>
      <c r="AV41" s="10" t="n">
        <v>0</v>
      </c>
      <c r="AW41" s="10" t="n">
        <v>26</v>
      </c>
      <c r="AX41" s="10" t="n">
        <v>34.5483870967742</v>
      </c>
      <c r="AY41" s="10">
        <f>AW41-AX41</f>
        <v/>
      </c>
      <c r="AZ41" s="10" t="n">
        <v>46792.75999999999</v>
      </c>
      <c r="BA41" s="10" t="n">
        <v>60741.93548387098</v>
      </c>
      <c r="BB41" s="11">
        <f>AZ41-BA41</f>
        <v/>
      </c>
      <c r="BC41" s="9" t="n">
        <v>15</v>
      </c>
      <c r="BD41" s="10" t="n">
        <v>0</v>
      </c>
      <c r="BE41" s="10" t="n">
        <v>1</v>
      </c>
      <c r="BF41" s="10" t="n">
        <v>0</v>
      </c>
      <c r="BG41" s="10" t="n">
        <v>16</v>
      </c>
      <c r="BH41" s="10" t="n">
        <v>9.870967741935416</v>
      </c>
      <c r="BI41" s="10">
        <f>BG41-BH41</f>
        <v/>
      </c>
      <c r="BJ41" s="10" t="n">
        <v>29585.41</v>
      </c>
      <c r="BK41" s="10" t="n">
        <v>17354.83870967751</v>
      </c>
      <c r="BL41" s="11">
        <f>BJ41-BK41</f>
        <v/>
      </c>
      <c r="BN41" s="10">
        <f>SUM(J41,T41,AD41,AN41,AX41,BH41)</f>
        <v/>
      </c>
      <c r="BO41" s="10">
        <f>SUM(I41,S41,AC41,AM41,AW41,BG41)</f>
        <v/>
      </c>
      <c r="BP41" s="10">
        <f>BO41-BN41</f>
        <v/>
      </c>
      <c r="BQ41" s="10">
        <f>SUM(M41,W41,AG41,AQ41,BA41,BK41)</f>
        <v/>
      </c>
      <c r="BR41" s="10">
        <f>SUM(L41,V41,AF41,AP41,AZ41,BJ41)</f>
        <v/>
      </c>
      <c r="BS41" s="10">
        <f>BR41-BQ41</f>
        <v/>
      </c>
      <c r="BT41" s="10">
        <f>IFERROR(BR41/31*31,0)</f>
        <v/>
      </c>
    </row>
    <row r="42">
      <c r="A42" s="8" t="n">
        <v>34</v>
      </c>
      <c r="B42" s="8" t="inlineStr">
        <is>
          <t>2026-03-01</t>
        </is>
      </c>
      <c r="C42" s="8" t="inlineStr">
        <is>
          <t>ПТ</t>
        </is>
      </c>
      <c r="D42" s="8" t="inlineStr">
        <is>
          <t>Шабаева Вера Александровна</t>
        </is>
      </c>
      <c r="E42" s="9" t="n">
        <v>1</v>
      </c>
      <c r="F42" s="10" t="n">
        <v>0</v>
      </c>
      <c r="G42" s="10" t="n">
        <v>0</v>
      </c>
      <c r="H42" s="10" t="n">
        <v>0</v>
      </c>
      <c r="I42" s="10" t="n">
        <v>1</v>
      </c>
      <c r="J42" s="10" t="n">
        <v>1.645161290322581</v>
      </c>
      <c r="K42" s="10">
        <f>I42-J42</f>
        <v/>
      </c>
      <c r="L42" s="10" t="n">
        <v>1701</v>
      </c>
      <c r="M42" s="10" t="n">
        <v>1677.41935483871</v>
      </c>
      <c r="N42" s="11">
        <f>L42-M42</f>
        <v/>
      </c>
      <c r="O42" s="9" t="n">
        <v>1</v>
      </c>
      <c r="P42" s="10" t="n">
        <v>1</v>
      </c>
      <c r="Q42" s="10" t="n">
        <v>0</v>
      </c>
      <c r="R42" s="10" t="n">
        <v>0</v>
      </c>
      <c r="S42" s="10" t="n">
        <v>2</v>
      </c>
      <c r="T42" s="10" t="n">
        <v>11.51612903225807</v>
      </c>
      <c r="U42" s="10">
        <f>S42-T42</f>
        <v/>
      </c>
      <c r="V42" s="10" t="n">
        <v>2517.5</v>
      </c>
      <c r="W42" s="10" t="n">
        <v>11741.93548387097</v>
      </c>
      <c r="X42" s="11">
        <f>V42-W42</f>
        <v/>
      </c>
      <c r="Y42" s="9" t="n">
        <v>1</v>
      </c>
      <c r="Z42" s="10" t="n">
        <v>2</v>
      </c>
      <c r="AA42" s="10" t="n">
        <v>0</v>
      </c>
      <c r="AB42" s="10" t="n">
        <v>0</v>
      </c>
      <c r="AC42" s="10" t="n">
        <v>3</v>
      </c>
      <c r="AD42" s="10" t="n">
        <v>11.51612903225807</v>
      </c>
      <c r="AE42" s="10">
        <f>AC42-AD42</f>
        <v/>
      </c>
      <c r="AF42" s="10" t="n">
        <v>3761</v>
      </c>
      <c r="AG42" s="10" t="n">
        <v>11741.93548387097</v>
      </c>
      <c r="AH42" s="11">
        <f>AF42-AG42</f>
        <v/>
      </c>
      <c r="AI42" s="9" t="n">
        <v>2</v>
      </c>
      <c r="AJ42" s="10" t="n">
        <v>3</v>
      </c>
      <c r="AK42" s="10" t="n">
        <v>0</v>
      </c>
      <c r="AL42" s="10" t="n">
        <v>0</v>
      </c>
      <c r="AM42" s="10" t="n">
        <v>5</v>
      </c>
      <c r="AN42" s="10" t="n">
        <v>11.51612903225807</v>
      </c>
      <c r="AO42" s="10">
        <f>AM42-AN42</f>
        <v/>
      </c>
      <c r="AP42" s="10" t="n">
        <v>6278.5</v>
      </c>
      <c r="AQ42" s="10" t="n">
        <v>11741.93548387097</v>
      </c>
      <c r="AR42" s="11">
        <f>AP42-AQ42</f>
        <v/>
      </c>
      <c r="AS42" s="9" t="n">
        <v>2</v>
      </c>
      <c r="AT42" s="10" t="n">
        <v>5</v>
      </c>
      <c r="AU42" s="10" t="n">
        <v>0</v>
      </c>
      <c r="AV42" s="10" t="n">
        <v>0</v>
      </c>
      <c r="AW42" s="10" t="n">
        <v>7</v>
      </c>
      <c r="AX42" s="10" t="n">
        <v>11.51612903225807</v>
      </c>
      <c r="AY42" s="10">
        <f>AW42-AX42</f>
        <v/>
      </c>
      <c r="AZ42" s="10" t="n">
        <v>8767.5</v>
      </c>
      <c r="BA42" s="10" t="n">
        <v>11741.93548387097</v>
      </c>
      <c r="BB42" s="11">
        <f>AZ42-BA42</f>
        <v/>
      </c>
      <c r="BC42" s="9" t="n">
        <v>0</v>
      </c>
      <c r="BD42" s="10" t="n">
        <v>0</v>
      </c>
      <c r="BE42" s="10" t="n">
        <v>0</v>
      </c>
      <c r="BF42" s="10" t="n">
        <v>0</v>
      </c>
      <c r="BG42" s="10" t="n">
        <v>0</v>
      </c>
      <c r="BH42" s="10" t="n">
        <v>3.290322580645138</v>
      </c>
      <c r="BI42" s="10">
        <f>BG42-BH42</f>
        <v/>
      </c>
      <c r="BJ42" s="10" t="n">
        <v>0</v>
      </c>
      <c r="BK42" s="10" t="n">
        <v>3354.838709677438</v>
      </c>
      <c r="BL42" s="11">
        <f>BJ42-BK42</f>
        <v/>
      </c>
      <c r="BN42" s="10">
        <f>SUM(J42,T42,AD42,AN42,AX42,BH42)</f>
        <v/>
      </c>
      <c r="BO42" s="10">
        <f>SUM(I42,S42,AC42,AM42,AW42,BG42)</f>
        <v/>
      </c>
      <c r="BP42" s="10">
        <f>BO42-BN42</f>
        <v/>
      </c>
      <c r="BQ42" s="10">
        <f>SUM(M42,W42,AG42,AQ42,BA42,BK42)</f>
        <v/>
      </c>
      <c r="BR42" s="10">
        <f>SUM(L42,V42,AF42,AP42,AZ42,BJ42)</f>
        <v/>
      </c>
      <c r="BS42" s="10">
        <f>BR42-BQ42</f>
        <v/>
      </c>
      <c r="BT42" s="10">
        <f>IFERROR(BR42/31*31,0)</f>
        <v/>
      </c>
    </row>
    <row r="43">
      <c r="A43" s="7" t="n"/>
      <c r="B43" s="7" t="n"/>
      <c r="C43" s="7" t="n"/>
      <c r="D43" s="7" t="inlineStr">
        <is>
          <t>Итого ТРЕНАЖЕРНЫЙ ЗАЛ</t>
        </is>
      </c>
      <c r="E43" s="12">
        <f>SUM(E14:E42)</f>
        <v/>
      </c>
      <c r="F43" s="13">
        <f>SUM(F14:F42)</f>
        <v/>
      </c>
      <c r="G43" s="13">
        <f>SUM(G14:G42)</f>
        <v/>
      </c>
      <c r="H43" s="13">
        <f>SUM(H14:H42)</f>
        <v/>
      </c>
      <c r="I43" s="13">
        <f>SUM(I14:I42)</f>
        <v/>
      </c>
      <c r="J43" s="13">
        <f>SUM(J14:J42)</f>
        <v/>
      </c>
      <c r="K43" s="13">
        <f>SUM(K14:K42)</f>
        <v/>
      </c>
      <c r="L43" s="13">
        <f>SUM(L14:L42)</f>
        <v/>
      </c>
      <c r="M43" s="13">
        <f>SUM(M14:M42)</f>
        <v/>
      </c>
      <c r="N43" s="14">
        <f>SUM(N14:N42)</f>
        <v/>
      </c>
      <c r="O43" s="12">
        <f>SUM(O14:O42)</f>
        <v/>
      </c>
      <c r="P43" s="13">
        <f>SUM(P14:P42)</f>
        <v/>
      </c>
      <c r="Q43" s="13">
        <f>SUM(Q14:Q42)</f>
        <v/>
      </c>
      <c r="R43" s="13">
        <f>SUM(R14:R42)</f>
        <v/>
      </c>
      <c r="S43" s="13">
        <f>SUM(S14:S42)</f>
        <v/>
      </c>
      <c r="T43" s="13">
        <f>SUM(T14:T42)</f>
        <v/>
      </c>
      <c r="U43" s="13">
        <f>SUM(U14:U42)</f>
        <v/>
      </c>
      <c r="V43" s="13">
        <f>SUM(V14:V42)</f>
        <v/>
      </c>
      <c r="W43" s="13">
        <f>SUM(W14:W42)</f>
        <v/>
      </c>
      <c r="X43" s="14">
        <f>SUM(X14:X42)</f>
        <v/>
      </c>
      <c r="Y43" s="12">
        <f>SUM(Y14:Y42)</f>
        <v/>
      </c>
      <c r="Z43" s="13">
        <f>SUM(Z14:Z42)</f>
        <v/>
      </c>
      <c r="AA43" s="13">
        <f>SUM(AA14:AA42)</f>
        <v/>
      </c>
      <c r="AB43" s="13">
        <f>SUM(AB14:AB42)</f>
        <v/>
      </c>
      <c r="AC43" s="13">
        <f>SUM(AC14:AC42)</f>
        <v/>
      </c>
      <c r="AD43" s="13">
        <f>SUM(AD14:AD42)</f>
        <v/>
      </c>
      <c r="AE43" s="13">
        <f>SUM(AE14:AE42)</f>
        <v/>
      </c>
      <c r="AF43" s="13">
        <f>SUM(AF14:AF42)</f>
        <v/>
      </c>
      <c r="AG43" s="13">
        <f>SUM(AG14:AG42)</f>
        <v/>
      </c>
      <c r="AH43" s="14">
        <f>SUM(AH14:AH42)</f>
        <v/>
      </c>
      <c r="AI43" s="12">
        <f>SUM(AI14:AI42)</f>
        <v/>
      </c>
      <c r="AJ43" s="13">
        <f>SUM(AJ14:AJ42)</f>
        <v/>
      </c>
      <c r="AK43" s="13">
        <f>SUM(AK14:AK42)</f>
        <v/>
      </c>
      <c r="AL43" s="13">
        <f>SUM(AL14:AL42)</f>
        <v/>
      </c>
      <c r="AM43" s="13">
        <f>SUM(AM14:AM42)</f>
        <v/>
      </c>
      <c r="AN43" s="13">
        <f>SUM(AN14:AN42)</f>
        <v/>
      </c>
      <c r="AO43" s="13">
        <f>SUM(AO14:AO42)</f>
        <v/>
      </c>
      <c r="AP43" s="13">
        <f>SUM(AP14:AP42)</f>
        <v/>
      </c>
      <c r="AQ43" s="13">
        <f>SUM(AQ14:AQ42)</f>
        <v/>
      </c>
      <c r="AR43" s="14">
        <f>SUM(AR14:AR42)</f>
        <v/>
      </c>
      <c r="AS43" s="12">
        <f>SUM(AS14:AS42)</f>
        <v/>
      </c>
      <c r="AT43" s="13">
        <f>SUM(AT14:AT42)</f>
        <v/>
      </c>
      <c r="AU43" s="13">
        <f>SUM(AU14:AU42)</f>
        <v/>
      </c>
      <c r="AV43" s="13">
        <f>SUM(AV14:AV42)</f>
        <v/>
      </c>
      <c r="AW43" s="13">
        <f>SUM(AW14:AW42)</f>
        <v/>
      </c>
      <c r="AX43" s="13">
        <f>SUM(AX14:AX42)</f>
        <v/>
      </c>
      <c r="AY43" s="13">
        <f>SUM(AY14:AY42)</f>
        <v/>
      </c>
      <c r="AZ43" s="13">
        <f>SUM(AZ14:AZ42)</f>
        <v/>
      </c>
      <c r="BA43" s="13">
        <f>SUM(BA14:BA42)</f>
        <v/>
      </c>
      <c r="BB43" s="14">
        <f>SUM(BB14:BB42)</f>
        <v/>
      </c>
      <c r="BC43" s="12">
        <f>SUM(BC14:BC42)</f>
        <v/>
      </c>
      <c r="BD43" s="13">
        <f>SUM(BD14:BD42)</f>
        <v/>
      </c>
      <c r="BE43" s="13">
        <f>SUM(BE14:BE42)</f>
        <v/>
      </c>
      <c r="BF43" s="13">
        <f>SUM(BF14:BF42)</f>
        <v/>
      </c>
      <c r="BG43" s="13">
        <f>SUM(BG14:BG42)</f>
        <v/>
      </c>
      <c r="BH43" s="13">
        <f>SUM(BH14:BH42)</f>
        <v/>
      </c>
      <c r="BI43" s="13">
        <f>SUM(BI14:BI42)</f>
        <v/>
      </c>
      <c r="BJ43" s="13">
        <f>SUM(BJ14:BJ42)</f>
        <v/>
      </c>
      <c r="BK43" s="13">
        <f>SUM(BK14:BK42)</f>
        <v/>
      </c>
      <c r="BL43" s="14">
        <f>SUM(BL14:BL42)</f>
        <v/>
      </c>
      <c r="BM43" s="7">
        <f>SUM(BM14:BM42)</f>
        <v/>
      </c>
      <c r="BN43" s="13">
        <f>SUM(BN14:BN42)</f>
        <v/>
      </c>
      <c r="BO43" s="13">
        <f>SUM(BO14:BO42)</f>
        <v/>
      </c>
      <c r="BP43" s="13">
        <f>BO43-BN43</f>
        <v/>
      </c>
      <c r="BQ43" s="13">
        <f>SUM(BQ14:BQ42)</f>
        <v/>
      </c>
      <c r="BR43" s="13">
        <f>SUM(BR14:BR42)</f>
        <v/>
      </c>
      <c r="BS43" s="13">
        <f>BR43-BQ43</f>
        <v/>
      </c>
      <c r="BT43" s="13">
        <f>IFERROR(BR43/31*31,0)</f>
        <v/>
      </c>
    </row>
    <row r="45">
      <c r="A45" s="7" t="n"/>
      <c r="B45" s="7" t="n"/>
      <c r="C45" s="7" t="n"/>
      <c r="D45" s="7" t="inlineStr">
        <is>
          <t>ГРУППОВЫЕ ПРОГРАММЫ</t>
        </is>
      </c>
      <c r="E45" s="7" t="n"/>
      <c r="F45" s="7" t="n"/>
      <c r="G45" s="7" t="n"/>
      <c r="H45" s="7" t="n"/>
      <c r="I45" s="7" t="n"/>
      <c r="J45" s="7" t="n"/>
      <c r="K45" s="7" t="n"/>
      <c r="L45" s="7" t="n"/>
      <c r="M45" s="7" t="n"/>
      <c r="N45" s="7" t="n"/>
      <c r="O45" s="7" t="n"/>
      <c r="P45" s="7" t="n"/>
      <c r="Q45" s="7" t="n"/>
      <c r="R45" s="7" t="n"/>
      <c r="S45" s="7" t="n"/>
      <c r="T45" s="7" t="n"/>
      <c r="U45" s="7" t="n"/>
      <c r="V45" s="7" t="n"/>
      <c r="W45" s="7" t="n"/>
      <c r="X45" s="7" t="n"/>
      <c r="Y45" s="7" t="n"/>
      <c r="Z45" s="7" t="n"/>
      <c r="AA45" s="7" t="n"/>
      <c r="AB45" s="7" t="n"/>
      <c r="AC45" s="7" t="n"/>
      <c r="AD45" s="7" t="n"/>
      <c r="AE45" s="7" t="n"/>
      <c r="AF45" s="7" t="n"/>
      <c r="AG45" s="7" t="n"/>
      <c r="AH45" s="7" t="n"/>
      <c r="AI45" s="7" t="n"/>
      <c r="AJ45" s="7" t="n"/>
      <c r="AK45" s="7" t="n"/>
      <c r="AL45" s="7" t="n"/>
      <c r="AM45" s="7" t="n"/>
      <c r="AN45" s="7" t="n"/>
      <c r="AO45" s="7" t="n"/>
      <c r="AP45" s="7" t="n"/>
      <c r="AQ45" s="7" t="n"/>
      <c r="AR45" s="7" t="n"/>
      <c r="AS45" s="7" t="n"/>
      <c r="AT45" s="7" t="n"/>
      <c r="AU45" s="7" t="n"/>
      <c r="AV45" s="7" t="n"/>
      <c r="AW45" s="7" t="n"/>
      <c r="AX45" s="7" t="n"/>
      <c r="AY45" s="7" t="n"/>
      <c r="AZ45" s="7" t="n"/>
      <c r="BA45" s="7" t="n"/>
      <c r="BB45" s="7" t="n"/>
      <c r="BC45" s="7" t="n"/>
      <c r="BD45" s="7" t="n"/>
      <c r="BE45" s="7" t="n"/>
      <c r="BF45" s="7" t="n"/>
      <c r="BG45" s="7" t="n"/>
      <c r="BH45" s="7" t="n"/>
      <c r="BI45" s="7" t="n"/>
      <c r="BJ45" s="7" t="n"/>
      <c r="BK45" s="7" t="n"/>
      <c r="BL45" s="7" t="n"/>
      <c r="BM45" s="7" t="n"/>
      <c r="BN45" s="7" t="n"/>
      <c r="BO45" s="7" t="n"/>
      <c r="BP45" s="7" t="n"/>
      <c r="BQ45" s="7" t="n"/>
      <c r="BR45" s="7" t="n"/>
      <c r="BS45" s="7" t="n"/>
      <c r="BT45" s="7" t="n"/>
    </row>
    <row r="46">
      <c r="A46" s="8" t="n">
        <v>35</v>
      </c>
      <c r="B46" s="8" t="inlineStr">
        <is>
          <t>2026-03-01</t>
        </is>
      </c>
      <c r="C46" s="8" t="inlineStr">
        <is>
          <t>ПТ</t>
        </is>
      </c>
      <c r="D46" s="8" t="inlineStr">
        <is>
          <t>Алексеева Екатерина Эдуардовна</t>
        </is>
      </c>
      <c r="E46" s="9" t="n">
        <v>0</v>
      </c>
      <c r="F46" s="10" t="n">
        <v>0</v>
      </c>
      <c r="G46" s="10" t="n">
        <v>0</v>
      </c>
      <c r="H46" s="10" t="n">
        <v>0</v>
      </c>
      <c r="I46" s="10" t="n">
        <v>0</v>
      </c>
      <c r="J46" s="10" t="n">
        <v>2.032258064516129</v>
      </c>
      <c r="K46" s="10">
        <f>I46-J46</f>
        <v/>
      </c>
      <c r="L46" s="10" t="n">
        <v>0</v>
      </c>
      <c r="M46" s="10" t="n">
        <v>2474.193548387097</v>
      </c>
      <c r="N46" s="11">
        <f>L46-M46</f>
        <v/>
      </c>
      <c r="O46" s="9" t="n">
        <v>7</v>
      </c>
      <c r="P46" s="10" t="n">
        <v>9</v>
      </c>
      <c r="Q46" s="10" t="n">
        <v>1</v>
      </c>
      <c r="R46" s="10" t="n">
        <v>0</v>
      </c>
      <c r="S46" s="10" t="n">
        <v>17</v>
      </c>
      <c r="T46" s="10" t="n">
        <v>14.2258064516129</v>
      </c>
      <c r="U46" s="10">
        <f>S46-T46</f>
        <v/>
      </c>
      <c r="V46" s="10" t="n">
        <v>15471.5</v>
      </c>
      <c r="W46" s="10" t="n">
        <v>17319.35483870968</v>
      </c>
      <c r="X46" s="11">
        <f>V46-W46</f>
        <v/>
      </c>
      <c r="Y46" s="9" t="n">
        <v>6</v>
      </c>
      <c r="Z46" s="10" t="n">
        <v>20</v>
      </c>
      <c r="AA46" s="10" t="n">
        <v>0</v>
      </c>
      <c r="AB46" s="10" t="n">
        <v>0</v>
      </c>
      <c r="AC46" s="10" t="n">
        <v>26</v>
      </c>
      <c r="AD46" s="10" t="n">
        <v>14.2258064516129</v>
      </c>
      <c r="AE46" s="10">
        <f>AC46-AD46</f>
        <v/>
      </c>
      <c r="AF46" s="10" t="n">
        <v>25526.25</v>
      </c>
      <c r="AG46" s="10" t="n">
        <v>17319.35483870968</v>
      </c>
      <c r="AH46" s="11">
        <f>AF46-AG46</f>
        <v/>
      </c>
      <c r="AI46" s="9" t="n">
        <v>9</v>
      </c>
      <c r="AJ46" s="10" t="n">
        <v>17</v>
      </c>
      <c r="AK46" s="10" t="n">
        <v>0</v>
      </c>
      <c r="AL46" s="10" t="n">
        <v>0</v>
      </c>
      <c r="AM46" s="10" t="n">
        <v>26</v>
      </c>
      <c r="AN46" s="10" t="n">
        <v>14.2258064516129</v>
      </c>
      <c r="AO46" s="10">
        <f>AM46-AN46</f>
        <v/>
      </c>
      <c r="AP46" s="10" t="n">
        <v>27339.5</v>
      </c>
      <c r="AQ46" s="10" t="n">
        <v>17319.35483870968</v>
      </c>
      <c r="AR46" s="11">
        <f>AP46-AQ46</f>
        <v/>
      </c>
      <c r="AS46" s="9" t="n">
        <v>7</v>
      </c>
      <c r="AT46" s="10" t="n">
        <v>14</v>
      </c>
      <c r="AU46" s="10" t="n">
        <v>0</v>
      </c>
      <c r="AV46" s="10" t="n">
        <v>0</v>
      </c>
      <c r="AW46" s="10" t="n">
        <v>21</v>
      </c>
      <c r="AX46" s="10" t="n">
        <v>14.2258064516129</v>
      </c>
      <c r="AY46" s="10">
        <f>AW46-AX46</f>
        <v/>
      </c>
      <c r="AZ46" s="10" t="n">
        <v>21704.75</v>
      </c>
      <c r="BA46" s="10" t="n">
        <v>17319.35483870968</v>
      </c>
      <c r="BB46" s="11">
        <f>AZ46-BA46</f>
        <v/>
      </c>
      <c r="BC46" s="9" t="n">
        <v>3</v>
      </c>
      <c r="BD46" s="10" t="n">
        <v>8</v>
      </c>
      <c r="BE46" s="10" t="n">
        <v>0</v>
      </c>
      <c r="BF46" s="10" t="n">
        <v>0</v>
      </c>
      <c r="BG46" s="10" t="n">
        <v>11</v>
      </c>
      <c r="BH46" s="10" t="n">
        <v>4.06451612903223</v>
      </c>
      <c r="BI46" s="10">
        <f>BG46-BH46</f>
        <v/>
      </c>
      <c r="BJ46" s="10" t="n">
        <v>11890.25</v>
      </c>
      <c r="BK46" s="10" t="n">
        <v>4948.387096774221</v>
      </c>
      <c r="BL46" s="11">
        <f>BJ46-BK46</f>
        <v/>
      </c>
      <c r="BN46" s="10">
        <f>SUM(J46,T46,AD46,AN46,AX46,BH46)</f>
        <v/>
      </c>
      <c r="BO46" s="10">
        <f>SUM(I46,S46,AC46,AM46,AW46,BG46)</f>
        <v/>
      </c>
      <c r="BP46" s="10">
        <f>BO46-BN46</f>
        <v/>
      </c>
      <c r="BQ46" s="10">
        <f>SUM(M46,W46,AG46,AQ46,BA46,BK46)</f>
        <v/>
      </c>
      <c r="BR46" s="10">
        <f>SUM(L46,V46,AF46,AP46,AZ46,BJ46)</f>
        <v/>
      </c>
      <c r="BS46" s="10">
        <f>BR46-BQ46</f>
        <v/>
      </c>
      <c r="BT46" s="10">
        <f>IFERROR(BR46/31*31,0)</f>
        <v/>
      </c>
    </row>
    <row r="47">
      <c r="A47" s="8" t="n">
        <v>36</v>
      </c>
      <c r="B47" s="8" t="inlineStr">
        <is>
          <t>2026-03-01</t>
        </is>
      </c>
      <c r="C47" s="8" t="inlineStr">
        <is>
          <t>ПТ</t>
        </is>
      </c>
      <c r="D47" s="8" t="inlineStr">
        <is>
          <t>Архипова Виолетта Эдуардовна</t>
        </is>
      </c>
      <c r="E47" s="9" t="n">
        <v>0</v>
      </c>
      <c r="F47" s="10" t="n">
        <v>18</v>
      </c>
      <c r="G47" s="10" t="n">
        <v>0</v>
      </c>
      <c r="H47" s="10" t="n">
        <v>0</v>
      </c>
      <c r="I47" s="10" t="n">
        <v>18</v>
      </c>
      <c r="J47" s="10" t="n">
        <v>2.838709677419355</v>
      </c>
      <c r="K47" s="10">
        <f>I47-J47</f>
        <v/>
      </c>
      <c r="L47" s="10" t="n">
        <v>12962.5</v>
      </c>
      <c r="M47" s="10" t="n">
        <v>1977.41935483871</v>
      </c>
      <c r="N47" s="11">
        <f>L47-M47</f>
        <v/>
      </c>
      <c r="O47" s="9" t="n">
        <v>0</v>
      </c>
      <c r="P47" s="10" t="n">
        <v>24</v>
      </c>
      <c r="Q47" s="10" t="n">
        <v>0</v>
      </c>
      <c r="R47" s="10" t="n">
        <v>0</v>
      </c>
      <c r="S47" s="10" t="n">
        <v>24</v>
      </c>
      <c r="T47" s="10" t="n">
        <v>19.87096774193549</v>
      </c>
      <c r="U47" s="10">
        <f>S47-T47</f>
        <v/>
      </c>
      <c r="V47" s="10" t="n">
        <v>15663.75</v>
      </c>
      <c r="W47" s="10" t="n">
        <v>13841.93548387097</v>
      </c>
      <c r="X47" s="11">
        <f>V47-W47</f>
        <v/>
      </c>
      <c r="Y47" s="9" t="n">
        <v>1</v>
      </c>
      <c r="Z47" s="10" t="n">
        <v>20</v>
      </c>
      <c r="AA47" s="10" t="n">
        <v>0</v>
      </c>
      <c r="AB47" s="10" t="n">
        <v>0</v>
      </c>
      <c r="AC47" s="10" t="n">
        <v>21</v>
      </c>
      <c r="AD47" s="10" t="n">
        <v>19.87096774193549</v>
      </c>
      <c r="AE47" s="10">
        <f>AC47-AD47</f>
        <v/>
      </c>
      <c r="AF47" s="10" t="n">
        <v>14627</v>
      </c>
      <c r="AG47" s="10" t="n">
        <v>13841.93548387097</v>
      </c>
      <c r="AH47" s="11">
        <f>AF47-AG47</f>
        <v/>
      </c>
      <c r="AI47" s="9" t="n">
        <v>0</v>
      </c>
      <c r="AJ47" s="10" t="n">
        <v>29</v>
      </c>
      <c r="AK47" s="10" t="n">
        <v>0</v>
      </c>
      <c r="AL47" s="10" t="n">
        <v>0</v>
      </c>
      <c r="AM47" s="10" t="n">
        <v>29</v>
      </c>
      <c r="AN47" s="10" t="n">
        <v>19.87096774193549</v>
      </c>
      <c r="AO47" s="10">
        <f>AM47-AN47</f>
        <v/>
      </c>
      <c r="AP47" s="10" t="n">
        <v>19242.5</v>
      </c>
      <c r="AQ47" s="10" t="n">
        <v>13841.93548387097</v>
      </c>
      <c r="AR47" s="11">
        <f>AP47-AQ47</f>
        <v/>
      </c>
      <c r="AS47" s="9" t="n">
        <v>0</v>
      </c>
      <c r="AT47" s="10" t="n">
        <v>36</v>
      </c>
      <c r="AU47" s="10" t="n">
        <v>0</v>
      </c>
      <c r="AV47" s="10" t="n">
        <v>0</v>
      </c>
      <c r="AW47" s="10" t="n">
        <v>36</v>
      </c>
      <c r="AX47" s="10" t="n">
        <v>19.87096774193549</v>
      </c>
      <c r="AY47" s="10">
        <f>AW47-AX47</f>
        <v/>
      </c>
      <c r="AZ47" s="10" t="n">
        <v>22872.5</v>
      </c>
      <c r="BA47" s="10" t="n">
        <v>13841.93548387097</v>
      </c>
      <c r="BB47" s="11">
        <f>AZ47-BA47</f>
        <v/>
      </c>
      <c r="BC47" s="9" t="n">
        <v>1</v>
      </c>
      <c r="BD47" s="10" t="n">
        <v>12</v>
      </c>
      <c r="BE47" s="10" t="n">
        <v>0</v>
      </c>
      <c r="BF47" s="10" t="n">
        <v>0</v>
      </c>
      <c r="BG47" s="10" t="n">
        <v>13</v>
      </c>
      <c r="BH47" s="10" t="n">
        <v>5.677419354838671</v>
      </c>
      <c r="BI47" s="10">
        <f>BG47-BH47</f>
        <v/>
      </c>
      <c r="BJ47" s="10" t="n">
        <v>8712</v>
      </c>
      <c r="BK47" s="10" t="n">
        <v>3954.838709677441</v>
      </c>
      <c r="BL47" s="11">
        <f>BJ47-BK47</f>
        <v/>
      </c>
      <c r="BN47" s="10">
        <f>SUM(J47,T47,AD47,AN47,AX47,BH47)</f>
        <v/>
      </c>
      <c r="BO47" s="10">
        <f>SUM(I47,S47,AC47,AM47,AW47,BG47)</f>
        <v/>
      </c>
      <c r="BP47" s="10">
        <f>BO47-BN47</f>
        <v/>
      </c>
      <c r="BQ47" s="10">
        <f>SUM(M47,W47,AG47,AQ47,BA47,BK47)</f>
        <v/>
      </c>
      <c r="BR47" s="10">
        <f>SUM(L47,V47,AF47,AP47,AZ47,BJ47)</f>
        <v/>
      </c>
      <c r="BS47" s="10">
        <f>BR47-BQ47</f>
        <v/>
      </c>
      <c r="BT47" s="10">
        <f>IFERROR(BR47/31*31,0)</f>
        <v/>
      </c>
    </row>
    <row r="48">
      <c r="A48" s="8" t="n">
        <v>37</v>
      </c>
      <c r="B48" s="8" t="inlineStr">
        <is>
          <t>2026-03-01</t>
        </is>
      </c>
      <c r="C48" s="8" t="inlineStr">
        <is>
          <t>ПТ</t>
        </is>
      </c>
      <c r="D48" s="8" t="inlineStr">
        <is>
          <t>Заборовская Наталья Евгеньевна</t>
        </is>
      </c>
      <c r="E48" s="9" t="n">
        <v>0</v>
      </c>
      <c r="F48" s="10" t="n">
        <v>0</v>
      </c>
      <c r="G48" s="10" t="n">
        <v>0</v>
      </c>
      <c r="H48" s="10" t="n">
        <v>0</v>
      </c>
      <c r="I48" s="10" t="n">
        <v>0</v>
      </c>
      <c r="J48" s="10" t="n">
        <v>2.548387096774194</v>
      </c>
      <c r="K48" s="10">
        <f>I48-J48</f>
        <v/>
      </c>
      <c r="L48" s="10" t="n">
        <v>0</v>
      </c>
      <c r="M48" s="10" t="n">
        <v>4348.387096774193</v>
      </c>
      <c r="N48" s="11">
        <f>L48-M48</f>
        <v/>
      </c>
      <c r="O48" s="9" t="n">
        <v>28</v>
      </c>
      <c r="P48" s="10" t="n">
        <v>3</v>
      </c>
      <c r="Q48" s="10" t="n">
        <v>1</v>
      </c>
      <c r="R48" s="10" t="n">
        <v>0</v>
      </c>
      <c r="S48" s="10" t="n">
        <v>32</v>
      </c>
      <c r="T48" s="10" t="n">
        <v>17.83870967741936</v>
      </c>
      <c r="U48" s="10">
        <f>S48-T48</f>
        <v/>
      </c>
      <c r="V48" s="10" t="n">
        <v>60105.33000000001</v>
      </c>
      <c r="W48" s="10" t="n">
        <v>30438.70967741936</v>
      </c>
      <c r="X48" s="11">
        <f>V48-W48</f>
        <v/>
      </c>
      <c r="Y48" s="9" t="n">
        <v>25</v>
      </c>
      <c r="Z48" s="10" t="n">
        <v>5</v>
      </c>
      <c r="AA48" s="10" t="n">
        <v>0</v>
      </c>
      <c r="AB48" s="10" t="n">
        <v>0</v>
      </c>
      <c r="AC48" s="10" t="n">
        <v>30</v>
      </c>
      <c r="AD48" s="10" t="n">
        <v>17.83870967741936</v>
      </c>
      <c r="AE48" s="10">
        <f>AC48-AD48</f>
        <v/>
      </c>
      <c r="AF48" s="10" t="n">
        <v>57342.92999999999</v>
      </c>
      <c r="AG48" s="10" t="n">
        <v>30438.70967741936</v>
      </c>
      <c r="AH48" s="11">
        <f>AF48-AG48</f>
        <v/>
      </c>
      <c r="AI48" s="9" t="n">
        <v>29</v>
      </c>
      <c r="AJ48" s="10" t="n">
        <v>8</v>
      </c>
      <c r="AK48" s="10" t="n">
        <v>2</v>
      </c>
      <c r="AL48" s="10" t="n">
        <v>0</v>
      </c>
      <c r="AM48" s="10" t="n">
        <v>39</v>
      </c>
      <c r="AN48" s="10" t="n">
        <v>17.83870967741936</v>
      </c>
      <c r="AO48" s="10">
        <f>AM48-AN48</f>
        <v/>
      </c>
      <c r="AP48" s="10" t="n">
        <v>67564.92</v>
      </c>
      <c r="AQ48" s="10" t="n">
        <v>30438.70967741936</v>
      </c>
      <c r="AR48" s="11">
        <f>AP48-AQ48</f>
        <v/>
      </c>
      <c r="AS48" s="9" t="n">
        <v>26</v>
      </c>
      <c r="AT48" s="10" t="n">
        <v>14</v>
      </c>
      <c r="AU48" s="10" t="n">
        <v>3</v>
      </c>
      <c r="AV48" s="10" t="n">
        <v>0</v>
      </c>
      <c r="AW48" s="10" t="n">
        <v>43</v>
      </c>
      <c r="AX48" s="10" t="n">
        <v>17.83870967741936</v>
      </c>
      <c r="AY48" s="10">
        <f>AW48-AX48</f>
        <v/>
      </c>
      <c r="AZ48" s="10" t="n">
        <v>65115.75</v>
      </c>
      <c r="BA48" s="10" t="n">
        <v>30438.70967741936</v>
      </c>
      <c r="BB48" s="11">
        <f>AZ48-BA48</f>
        <v/>
      </c>
      <c r="BC48" s="9" t="n">
        <v>8</v>
      </c>
      <c r="BD48" s="10" t="n">
        <v>4</v>
      </c>
      <c r="BE48" s="10" t="n">
        <v>0</v>
      </c>
      <c r="BF48" s="10" t="n">
        <v>0</v>
      </c>
      <c r="BG48" s="10" t="n">
        <v>12</v>
      </c>
      <c r="BH48" s="10" t="n">
        <v>5.096774193548351</v>
      </c>
      <c r="BI48" s="10">
        <f>BG48-BH48</f>
        <v/>
      </c>
      <c r="BJ48" s="10" t="n">
        <v>17925.08</v>
      </c>
      <c r="BK48" s="10" t="n">
        <v>8696.774193548436</v>
      </c>
      <c r="BL48" s="11">
        <f>BJ48-BK48</f>
        <v/>
      </c>
      <c r="BN48" s="10">
        <f>SUM(J48,T48,AD48,AN48,AX48,BH48)</f>
        <v/>
      </c>
      <c r="BO48" s="10">
        <f>SUM(I48,S48,AC48,AM48,AW48,BG48)</f>
        <v/>
      </c>
      <c r="BP48" s="10">
        <f>BO48-BN48</f>
        <v/>
      </c>
      <c r="BQ48" s="10">
        <f>SUM(M48,W48,AG48,AQ48,BA48,BK48)</f>
        <v/>
      </c>
      <c r="BR48" s="10">
        <f>SUM(L48,V48,AF48,AP48,AZ48,BJ48)</f>
        <v/>
      </c>
      <c r="BS48" s="10">
        <f>BR48-BQ48</f>
        <v/>
      </c>
      <c r="BT48" s="10">
        <f>IFERROR(BR48/31*31,0)</f>
        <v/>
      </c>
    </row>
    <row r="49">
      <c r="A49" s="8" t="n">
        <v>38</v>
      </c>
      <c r="B49" s="8" t="inlineStr">
        <is>
          <t>2026-03-01</t>
        </is>
      </c>
      <c r="C49" s="8" t="inlineStr">
        <is>
          <t>ПТ</t>
        </is>
      </c>
      <c r="D49" s="8" t="inlineStr">
        <is>
          <t>Кропачева Анастасия Сергеевна</t>
        </is>
      </c>
      <c r="E49" s="9" t="n">
        <v>5</v>
      </c>
      <c r="F49" s="10" t="n">
        <v>5</v>
      </c>
      <c r="G49" s="10" t="n">
        <v>0</v>
      </c>
      <c r="H49" s="10" t="n">
        <v>0</v>
      </c>
      <c r="I49" s="10" t="n">
        <v>10</v>
      </c>
      <c r="J49" s="10" t="n">
        <v>3.064516129032258</v>
      </c>
      <c r="K49" s="10">
        <f>I49-J49</f>
        <v/>
      </c>
      <c r="L49" s="10" t="n">
        <v>10680.75</v>
      </c>
      <c r="M49" s="10" t="n">
        <v>3887.096774193548</v>
      </c>
      <c r="N49" s="11">
        <f>L49-M49</f>
        <v/>
      </c>
      <c r="O49" s="9" t="n">
        <v>10</v>
      </c>
      <c r="P49" s="10" t="n">
        <v>7</v>
      </c>
      <c r="Q49" s="10" t="n">
        <v>0</v>
      </c>
      <c r="R49" s="10" t="n">
        <v>0</v>
      </c>
      <c r="S49" s="10" t="n">
        <v>17</v>
      </c>
      <c r="T49" s="10" t="n">
        <v>21.45161290322581</v>
      </c>
      <c r="U49" s="10">
        <f>S49-T49</f>
        <v/>
      </c>
      <c r="V49" s="10" t="n">
        <v>20353.75</v>
      </c>
      <c r="W49" s="10" t="n">
        <v>27209.67741935484</v>
      </c>
      <c r="X49" s="11">
        <f>V49-W49</f>
        <v/>
      </c>
      <c r="Y49" s="9" t="n">
        <v>14</v>
      </c>
      <c r="Z49" s="10" t="n">
        <v>7</v>
      </c>
      <c r="AA49" s="10" t="n">
        <v>0</v>
      </c>
      <c r="AB49" s="10" t="n">
        <v>0</v>
      </c>
      <c r="AC49" s="10" t="n">
        <v>21</v>
      </c>
      <c r="AD49" s="10" t="n">
        <v>21.45161290322581</v>
      </c>
      <c r="AE49" s="10">
        <f>AC49-AD49</f>
        <v/>
      </c>
      <c r="AF49" s="10" t="n">
        <v>27404.75</v>
      </c>
      <c r="AG49" s="10" t="n">
        <v>27209.67741935484</v>
      </c>
      <c r="AH49" s="11">
        <f>AF49-AG49</f>
        <v/>
      </c>
      <c r="AI49" s="9" t="n">
        <v>15</v>
      </c>
      <c r="AJ49" s="10" t="n">
        <v>13</v>
      </c>
      <c r="AK49" s="10" t="n">
        <v>0</v>
      </c>
      <c r="AL49" s="10" t="n">
        <v>0</v>
      </c>
      <c r="AM49" s="10" t="n">
        <v>28</v>
      </c>
      <c r="AN49" s="10" t="n">
        <v>21.45161290322581</v>
      </c>
      <c r="AO49" s="10">
        <f>AM49-AN49</f>
        <v/>
      </c>
      <c r="AP49" s="10" t="n">
        <v>34417.75</v>
      </c>
      <c r="AQ49" s="10" t="n">
        <v>27209.67741935484</v>
      </c>
      <c r="AR49" s="11">
        <f>AP49-AQ49</f>
        <v/>
      </c>
      <c r="AS49" s="9" t="n">
        <v>10</v>
      </c>
      <c r="AT49" s="10" t="n">
        <v>11</v>
      </c>
      <c r="AU49" s="10" t="n">
        <v>0</v>
      </c>
      <c r="AV49" s="10" t="n">
        <v>0</v>
      </c>
      <c r="AW49" s="10" t="n">
        <v>21</v>
      </c>
      <c r="AX49" s="10" t="n">
        <v>21.45161290322581</v>
      </c>
      <c r="AY49" s="10">
        <f>AW49-AX49</f>
        <v/>
      </c>
      <c r="AZ49" s="10" t="n">
        <v>24814.75</v>
      </c>
      <c r="BA49" s="10" t="n">
        <v>27209.67741935484</v>
      </c>
      <c r="BB49" s="11">
        <f>AZ49-BA49</f>
        <v/>
      </c>
      <c r="BC49" s="9" t="n">
        <v>2</v>
      </c>
      <c r="BD49" s="10" t="n">
        <v>1</v>
      </c>
      <c r="BE49" s="10" t="n">
        <v>0</v>
      </c>
      <c r="BF49" s="10" t="n">
        <v>0</v>
      </c>
      <c r="BG49" s="10" t="n">
        <v>3</v>
      </c>
      <c r="BH49" s="10" t="n">
        <v>6.129032258064473</v>
      </c>
      <c r="BI49" s="10">
        <f>BG49-BH49</f>
        <v/>
      </c>
      <c r="BJ49" s="10" t="n">
        <v>4312.5</v>
      </c>
      <c r="BK49" s="10" t="n">
        <v>7774.19354838714</v>
      </c>
      <c r="BL49" s="11">
        <f>BJ49-BK49</f>
        <v/>
      </c>
      <c r="BN49" s="10">
        <f>SUM(J49,T49,AD49,AN49,AX49,BH49)</f>
        <v/>
      </c>
      <c r="BO49" s="10">
        <f>SUM(I49,S49,AC49,AM49,AW49,BG49)</f>
        <v/>
      </c>
      <c r="BP49" s="10">
        <f>BO49-BN49</f>
        <v/>
      </c>
      <c r="BQ49" s="10">
        <f>SUM(M49,W49,AG49,AQ49,BA49,BK49)</f>
        <v/>
      </c>
      <c r="BR49" s="10">
        <f>SUM(L49,V49,AF49,AP49,AZ49,BJ49)</f>
        <v/>
      </c>
      <c r="BS49" s="10">
        <f>BR49-BQ49</f>
        <v/>
      </c>
      <c r="BT49" s="10">
        <f>IFERROR(BR49/31*31,0)</f>
        <v/>
      </c>
    </row>
    <row r="50">
      <c r="A50" s="8" t="n">
        <v>39</v>
      </c>
      <c r="B50" s="8" t="inlineStr">
        <is>
          <t>2026-03-01</t>
        </is>
      </c>
      <c r="C50" s="8" t="inlineStr">
        <is>
          <t>ПТ</t>
        </is>
      </c>
      <c r="D50" s="8" t="inlineStr">
        <is>
          <t>Кучерюк Мария Петровна</t>
        </is>
      </c>
      <c r="E50" s="9" t="n">
        <v>0</v>
      </c>
      <c r="F50" s="10" t="n">
        <v>0</v>
      </c>
      <c r="G50" s="10" t="n">
        <v>0</v>
      </c>
      <c r="H50" s="10" t="n">
        <v>0</v>
      </c>
      <c r="I50" s="10" t="n">
        <v>0</v>
      </c>
      <c r="J50" s="10" t="n">
        <v>2.129032258064516</v>
      </c>
      <c r="K50" s="10">
        <f>I50-J50</f>
        <v/>
      </c>
      <c r="L50" s="10" t="n">
        <v>0</v>
      </c>
      <c r="M50" s="10" t="n">
        <v>3335.483870967742</v>
      </c>
      <c r="N50" s="11">
        <f>L50-M50</f>
        <v/>
      </c>
      <c r="O50" s="9" t="n">
        <v>22</v>
      </c>
      <c r="P50" s="10" t="n">
        <v>8</v>
      </c>
      <c r="Q50" s="10" t="n">
        <v>0</v>
      </c>
      <c r="R50" s="10" t="n">
        <v>0</v>
      </c>
      <c r="S50" s="10" t="n">
        <v>30</v>
      </c>
      <c r="T50" s="10" t="n">
        <v>14.90322580645161</v>
      </c>
      <c r="U50" s="10">
        <f>S50-T50</f>
        <v/>
      </c>
      <c r="V50" s="10" t="n">
        <v>45689.67</v>
      </c>
      <c r="W50" s="10" t="n">
        <v>23348.3870967742</v>
      </c>
      <c r="X50" s="11">
        <f>V50-W50</f>
        <v/>
      </c>
      <c r="Y50" s="9" t="n">
        <v>18</v>
      </c>
      <c r="Z50" s="10" t="n">
        <v>6</v>
      </c>
      <c r="AA50" s="10" t="n">
        <v>0</v>
      </c>
      <c r="AB50" s="10" t="n">
        <v>0</v>
      </c>
      <c r="AC50" s="10" t="n">
        <v>24</v>
      </c>
      <c r="AD50" s="10" t="n">
        <v>14.90322580645161</v>
      </c>
      <c r="AE50" s="10">
        <f>AC50-AD50</f>
        <v/>
      </c>
      <c r="AF50" s="10" t="n">
        <v>33881.01</v>
      </c>
      <c r="AG50" s="10" t="n">
        <v>23348.3870967742</v>
      </c>
      <c r="AH50" s="11">
        <f>AF50-AG50</f>
        <v/>
      </c>
      <c r="AI50" s="9" t="n">
        <v>22</v>
      </c>
      <c r="AJ50" s="10" t="n">
        <v>5</v>
      </c>
      <c r="AK50" s="10" t="n">
        <v>1</v>
      </c>
      <c r="AL50" s="10" t="n">
        <v>0</v>
      </c>
      <c r="AM50" s="10" t="n">
        <v>28</v>
      </c>
      <c r="AN50" s="10" t="n">
        <v>14.90322580645161</v>
      </c>
      <c r="AO50" s="10">
        <f>AM50-AN50</f>
        <v/>
      </c>
      <c r="AP50" s="10" t="n">
        <v>44342.33</v>
      </c>
      <c r="AQ50" s="10" t="n">
        <v>23348.3870967742</v>
      </c>
      <c r="AR50" s="11">
        <f>AP50-AQ50</f>
        <v/>
      </c>
      <c r="AS50" s="9" t="n">
        <v>26</v>
      </c>
      <c r="AT50" s="10" t="n">
        <v>6</v>
      </c>
      <c r="AU50" s="10" t="n">
        <v>1</v>
      </c>
      <c r="AV50" s="10" t="n">
        <v>0</v>
      </c>
      <c r="AW50" s="10" t="n">
        <v>33</v>
      </c>
      <c r="AX50" s="10" t="n">
        <v>14.90322580645161</v>
      </c>
      <c r="AY50" s="10">
        <f>AW50-AX50</f>
        <v/>
      </c>
      <c r="AZ50" s="10" t="n">
        <v>54335.50999999999</v>
      </c>
      <c r="BA50" s="10" t="n">
        <v>23348.3870967742</v>
      </c>
      <c r="BB50" s="11">
        <f>AZ50-BA50</f>
        <v/>
      </c>
      <c r="BC50" s="9" t="n">
        <v>5</v>
      </c>
      <c r="BD50" s="10" t="n">
        <v>0</v>
      </c>
      <c r="BE50" s="10" t="n">
        <v>0</v>
      </c>
      <c r="BF50" s="10" t="n">
        <v>0</v>
      </c>
      <c r="BG50" s="10" t="n">
        <v>5</v>
      </c>
      <c r="BH50" s="10" t="n">
        <v>4.258064516129003</v>
      </c>
      <c r="BI50" s="10">
        <f>BG50-BH50</f>
        <v/>
      </c>
      <c r="BJ50" s="10" t="n">
        <v>9729.16</v>
      </c>
      <c r="BK50" s="10" t="n">
        <v>6670.967741935521</v>
      </c>
      <c r="BL50" s="11">
        <f>BJ50-BK50</f>
        <v/>
      </c>
      <c r="BN50" s="10">
        <f>SUM(J50,T50,AD50,AN50,AX50,BH50)</f>
        <v/>
      </c>
      <c r="BO50" s="10">
        <f>SUM(I50,S50,AC50,AM50,AW50,BG50)</f>
        <v/>
      </c>
      <c r="BP50" s="10">
        <f>BO50-BN50</f>
        <v/>
      </c>
      <c r="BQ50" s="10">
        <f>SUM(M50,W50,AG50,AQ50,BA50,BK50)</f>
        <v/>
      </c>
      <c r="BR50" s="10">
        <f>SUM(L50,V50,AF50,AP50,AZ50,BJ50)</f>
        <v/>
      </c>
      <c r="BS50" s="10">
        <f>BR50-BQ50</f>
        <v/>
      </c>
      <c r="BT50" s="10">
        <f>IFERROR(BR50/31*31,0)</f>
        <v/>
      </c>
    </row>
    <row r="51">
      <c r="A51" s="8" t="n">
        <v>40</v>
      </c>
      <c r="B51" s="8" t="inlineStr">
        <is>
          <t>2026-03-01</t>
        </is>
      </c>
      <c r="C51" s="8" t="inlineStr">
        <is>
          <t>ПТ</t>
        </is>
      </c>
      <c r="D51" s="8" t="inlineStr">
        <is>
          <t>Пекло Елена Сергеевна</t>
        </is>
      </c>
      <c r="E51" s="9" t="n">
        <v>0</v>
      </c>
      <c r="F51" s="10" t="n">
        <v>0</v>
      </c>
      <c r="G51" s="10" t="n">
        <v>0</v>
      </c>
      <c r="H51" s="10" t="n">
        <v>0</v>
      </c>
      <c r="I51" s="10" t="n">
        <v>0</v>
      </c>
      <c r="J51" s="10" t="n">
        <v>2.612903225806452</v>
      </c>
      <c r="K51" s="10">
        <f>I51-J51</f>
        <v/>
      </c>
      <c r="L51" s="10" t="n">
        <v>0</v>
      </c>
      <c r="M51" s="10" t="n">
        <v>4183.870967741936</v>
      </c>
      <c r="N51" s="11">
        <f>L51-M51</f>
        <v/>
      </c>
      <c r="O51" s="9" t="n">
        <v>8</v>
      </c>
      <c r="P51" s="10" t="n">
        <v>0</v>
      </c>
      <c r="Q51" s="10" t="n">
        <v>1</v>
      </c>
      <c r="R51" s="10" t="n">
        <v>0</v>
      </c>
      <c r="S51" s="10" t="n">
        <v>9</v>
      </c>
      <c r="T51" s="10" t="n">
        <v>18.29032258064516</v>
      </c>
      <c r="U51" s="10">
        <f>S51-T51</f>
        <v/>
      </c>
      <c r="V51" s="10" t="n">
        <v>13714.75</v>
      </c>
      <c r="W51" s="10" t="n">
        <v>29287.09677419355</v>
      </c>
      <c r="X51" s="11">
        <f>V51-W51</f>
        <v/>
      </c>
      <c r="Y51" s="9" t="n">
        <v>9</v>
      </c>
      <c r="Z51" s="10" t="n">
        <v>0</v>
      </c>
      <c r="AA51" s="10" t="n">
        <v>1</v>
      </c>
      <c r="AB51" s="10" t="n">
        <v>0</v>
      </c>
      <c r="AC51" s="10" t="n">
        <v>10</v>
      </c>
      <c r="AD51" s="10" t="n">
        <v>18.29032258064516</v>
      </c>
      <c r="AE51" s="10">
        <f>AC51-AD51</f>
        <v/>
      </c>
      <c r="AF51" s="10" t="n">
        <v>17373.75</v>
      </c>
      <c r="AG51" s="10" t="n">
        <v>29287.09677419355</v>
      </c>
      <c r="AH51" s="11">
        <f>AF51-AG51</f>
        <v/>
      </c>
      <c r="AI51" s="9" t="n">
        <v>10</v>
      </c>
      <c r="AJ51" s="10" t="n">
        <v>0</v>
      </c>
      <c r="AK51" s="10" t="n">
        <v>0</v>
      </c>
      <c r="AL51" s="10" t="n">
        <v>0</v>
      </c>
      <c r="AM51" s="10" t="n">
        <v>10</v>
      </c>
      <c r="AN51" s="10" t="n">
        <v>18.29032258064516</v>
      </c>
      <c r="AO51" s="10">
        <f>AM51-AN51</f>
        <v/>
      </c>
      <c r="AP51" s="10" t="n">
        <v>19235.25</v>
      </c>
      <c r="AQ51" s="10" t="n">
        <v>29287.09677419355</v>
      </c>
      <c r="AR51" s="11">
        <f>AP51-AQ51</f>
        <v/>
      </c>
      <c r="AS51" s="9" t="n">
        <v>10</v>
      </c>
      <c r="AT51" s="10" t="n">
        <v>0</v>
      </c>
      <c r="AU51" s="10" t="n">
        <v>0</v>
      </c>
      <c r="AV51" s="10" t="n">
        <v>0</v>
      </c>
      <c r="AW51" s="10" t="n">
        <v>10</v>
      </c>
      <c r="AX51" s="10" t="n">
        <v>18.29032258064516</v>
      </c>
      <c r="AY51" s="10">
        <f>AW51-AX51</f>
        <v/>
      </c>
      <c r="AZ51" s="10" t="n">
        <v>17241.5</v>
      </c>
      <c r="BA51" s="10" t="n">
        <v>29287.09677419355</v>
      </c>
      <c r="BB51" s="11">
        <f>AZ51-BA51</f>
        <v/>
      </c>
      <c r="BC51" s="9" t="n">
        <v>3</v>
      </c>
      <c r="BD51" s="10" t="n">
        <v>2</v>
      </c>
      <c r="BE51" s="10" t="n">
        <v>0</v>
      </c>
      <c r="BF51" s="10" t="n">
        <v>0</v>
      </c>
      <c r="BG51" s="10" t="n">
        <v>5</v>
      </c>
      <c r="BH51" s="10" t="n">
        <v>5.225806451612867</v>
      </c>
      <c r="BI51" s="10">
        <f>BG51-BH51</f>
        <v/>
      </c>
      <c r="BJ51" s="10" t="n">
        <v>7330.25</v>
      </c>
      <c r="BK51" s="10" t="n">
        <v>8367.741935483917</v>
      </c>
      <c r="BL51" s="11">
        <f>BJ51-BK51</f>
        <v/>
      </c>
      <c r="BN51" s="10">
        <f>SUM(J51,T51,AD51,AN51,AX51,BH51)</f>
        <v/>
      </c>
      <c r="BO51" s="10">
        <f>SUM(I51,S51,AC51,AM51,AW51,BG51)</f>
        <v/>
      </c>
      <c r="BP51" s="10">
        <f>BO51-BN51</f>
        <v/>
      </c>
      <c r="BQ51" s="10">
        <f>SUM(M51,W51,AG51,AQ51,BA51,BK51)</f>
        <v/>
      </c>
      <c r="BR51" s="10">
        <f>SUM(L51,V51,AF51,AP51,AZ51,BJ51)</f>
        <v/>
      </c>
      <c r="BS51" s="10">
        <f>BR51-BQ51</f>
        <v/>
      </c>
      <c r="BT51" s="10">
        <f>IFERROR(BR51/31*31,0)</f>
        <v/>
      </c>
    </row>
    <row r="52">
      <c r="A52" s="8" t="n">
        <v>41</v>
      </c>
      <c r="B52" s="8" t="inlineStr">
        <is>
          <t>2026-03-01</t>
        </is>
      </c>
      <c r="C52" s="8" t="inlineStr">
        <is>
          <t>ПТ</t>
        </is>
      </c>
      <c r="D52" s="8" t="inlineStr">
        <is>
          <t>Пивоварова Анастасия Юрьевна</t>
        </is>
      </c>
      <c r="E52" s="9" t="n">
        <v>0</v>
      </c>
      <c r="F52" s="10" t="n">
        <v>0</v>
      </c>
      <c r="G52" s="10" t="n">
        <v>0</v>
      </c>
      <c r="H52" s="10" t="n">
        <v>0</v>
      </c>
      <c r="I52" s="10" t="n">
        <v>0</v>
      </c>
      <c r="J52" s="10" t="n">
        <v>0.1290322580645161</v>
      </c>
      <c r="K52" s="10">
        <f>I52-J52</f>
        <v/>
      </c>
      <c r="L52" s="10" t="n">
        <v>0</v>
      </c>
      <c r="M52" s="10" t="n">
        <v>267.741935483871</v>
      </c>
      <c r="N52" s="11">
        <f>L52-M52</f>
        <v/>
      </c>
      <c r="O52" s="9" t="n">
        <v>1</v>
      </c>
      <c r="P52" s="10" t="n">
        <v>0</v>
      </c>
      <c r="Q52" s="10" t="n">
        <v>0</v>
      </c>
      <c r="R52" s="10" t="n">
        <v>0</v>
      </c>
      <c r="S52" s="10" t="n">
        <v>1</v>
      </c>
      <c r="T52" s="10" t="n">
        <v>0.903225806451613</v>
      </c>
      <c r="U52" s="10">
        <f>S52-T52</f>
        <v/>
      </c>
      <c r="V52" s="10" t="n">
        <v>1588.5</v>
      </c>
      <c r="W52" s="10" t="n">
        <v>1874.193548387097</v>
      </c>
      <c r="X52" s="11">
        <f>V52-W52</f>
        <v/>
      </c>
      <c r="Y52" s="9" t="n">
        <v>0</v>
      </c>
      <c r="Z52" s="10" t="n">
        <v>0</v>
      </c>
      <c r="AA52" s="10" t="n">
        <v>0</v>
      </c>
      <c r="AB52" s="10" t="n">
        <v>0</v>
      </c>
      <c r="AC52" s="10" t="n">
        <v>0</v>
      </c>
      <c r="AD52" s="10" t="n">
        <v>0.903225806451613</v>
      </c>
      <c r="AE52" s="10">
        <f>AC52-AD52</f>
        <v/>
      </c>
      <c r="AF52" s="10" t="n">
        <v>0</v>
      </c>
      <c r="AG52" s="10" t="n">
        <v>1874.193548387097</v>
      </c>
      <c r="AH52" s="11">
        <f>AF52-AG52</f>
        <v/>
      </c>
      <c r="AI52" s="9" t="n">
        <v>0</v>
      </c>
      <c r="AJ52" s="10" t="n">
        <v>0</v>
      </c>
      <c r="AK52" s="10" t="n">
        <v>0</v>
      </c>
      <c r="AL52" s="10" t="n">
        <v>0</v>
      </c>
      <c r="AM52" s="10" t="n">
        <v>0</v>
      </c>
      <c r="AN52" s="10" t="n">
        <v>0.903225806451613</v>
      </c>
      <c r="AO52" s="10">
        <f>AM52-AN52</f>
        <v/>
      </c>
      <c r="AP52" s="10" t="n">
        <v>0</v>
      </c>
      <c r="AQ52" s="10" t="n">
        <v>1874.193548387097</v>
      </c>
      <c r="AR52" s="11">
        <f>AP52-AQ52</f>
        <v/>
      </c>
      <c r="AS52" s="9" t="n">
        <v>0</v>
      </c>
      <c r="AT52" s="10" t="n">
        <v>0</v>
      </c>
      <c r="AU52" s="10" t="n">
        <v>0</v>
      </c>
      <c r="AV52" s="10" t="n">
        <v>0</v>
      </c>
      <c r="AW52" s="10" t="n">
        <v>0</v>
      </c>
      <c r="AX52" s="10" t="n">
        <v>0.903225806451613</v>
      </c>
      <c r="AY52" s="10">
        <f>AW52-AX52</f>
        <v/>
      </c>
      <c r="AZ52" s="10" t="n">
        <v>0</v>
      </c>
      <c r="BA52" s="10" t="n">
        <v>1874.193548387097</v>
      </c>
      <c r="BB52" s="11">
        <f>AZ52-BA52</f>
        <v/>
      </c>
      <c r="BC52" s="9" t="n">
        <v>0</v>
      </c>
      <c r="BD52" s="10" t="n">
        <v>0</v>
      </c>
      <c r="BE52" s="10" t="n">
        <v>0</v>
      </c>
      <c r="BF52" s="10" t="n">
        <v>0</v>
      </c>
      <c r="BG52" s="10" t="n">
        <v>0</v>
      </c>
      <c r="BH52" s="10" t="n">
        <v>0.2580645161290305</v>
      </c>
      <c r="BI52" s="10">
        <f>BG52-BH52</f>
        <v/>
      </c>
      <c r="BJ52" s="10" t="n">
        <v>0</v>
      </c>
      <c r="BK52" s="10" t="n">
        <v>535.4838709677449</v>
      </c>
      <c r="BL52" s="11">
        <f>BJ52-BK52</f>
        <v/>
      </c>
      <c r="BN52" s="10">
        <f>SUM(J52,T52,AD52,AN52,AX52,BH52)</f>
        <v/>
      </c>
      <c r="BO52" s="10">
        <f>SUM(I52,S52,AC52,AM52,AW52,BG52)</f>
        <v/>
      </c>
      <c r="BP52" s="10">
        <f>BO52-BN52</f>
        <v/>
      </c>
      <c r="BQ52" s="10">
        <f>SUM(M52,W52,AG52,AQ52,BA52,BK52)</f>
        <v/>
      </c>
      <c r="BR52" s="10">
        <f>SUM(L52,V52,AF52,AP52,AZ52,BJ52)</f>
        <v/>
      </c>
      <c r="BS52" s="10">
        <f>BR52-BQ52</f>
        <v/>
      </c>
      <c r="BT52" s="10">
        <f>IFERROR(BR52/31*31,0)</f>
        <v/>
      </c>
    </row>
    <row r="53">
      <c r="A53" s="8" t="n">
        <v>42</v>
      </c>
      <c r="B53" s="8" t="inlineStr"/>
      <c r="C53" s="8" t="inlineStr">
        <is>
          <t>Вне плана</t>
        </is>
      </c>
      <c r="D53" s="8" t="inlineStr">
        <is>
          <t>Савкова Екатерина Евгеньевна</t>
        </is>
      </c>
      <c r="E53" s="9" t="n">
        <v>0</v>
      </c>
      <c r="F53" s="10" t="n">
        <v>0</v>
      </c>
      <c r="G53" s="10" t="n">
        <v>0</v>
      </c>
      <c r="H53" s="10" t="n">
        <v>0</v>
      </c>
      <c r="I53" s="10" t="n">
        <v>0</v>
      </c>
      <c r="J53" s="10" t="n">
        <v>0</v>
      </c>
      <c r="K53" s="10">
        <f>I53-J53</f>
        <v/>
      </c>
      <c r="L53" s="10" t="n">
        <v>0</v>
      </c>
      <c r="M53" s="10" t="n">
        <v>0</v>
      </c>
      <c r="N53" s="11">
        <f>L53-M53</f>
        <v/>
      </c>
      <c r="O53" s="9" t="n">
        <v>0</v>
      </c>
      <c r="P53" s="10" t="n">
        <v>2</v>
      </c>
      <c r="Q53" s="10" t="n">
        <v>0</v>
      </c>
      <c r="R53" s="10" t="n">
        <v>0</v>
      </c>
      <c r="S53" s="10" t="n">
        <v>2</v>
      </c>
      <c r="T53" s="10" t="n">
        <v>0</v>
      </c>
      <c r="U53" s="10">
        <f>S53-T53</f>
        <v/>
      </c>
      <c r="V53" s="10" t="n">
        <v>1460</v>
      </c>
      <c r="W53" s="10" t="n">
        <v>0</v>
      </c>
      <c r="X53" s="11">
        <f>V53-W53</f>
        <v/>
      </c>
      <c r="Y53" s="9" t="n">
        <v>0</v>
      </c>
      <c r="Z53" s="10" t="n">
        <v>2</v>
      </c>
      <c r="AA53" s="10" t="n">
        <v>0</v>
      </c>
      <c r="AB53" s="10" t="n">
        <v>0</v>
      </c>
      <c r="AC53" s="10" t="n">
        <v>2</v>
      </c>
      <c r="AD53" s="10" t="n">
        <v>0</v>
      </c>
      <c r="AE53" s="10">
        <f>AC53-AD53</f>
        <v/>
      </c>
      <c r="AF53" s="10" t="n">
        <v>1460</v>
      </c>
      <c r="AG53" s="10" t="n">
        <v>0</v>
      </c>
      <c r="AH53" s="11">
        <f>AF53-AG53</f>
        <v/>
      </c>
      <c r="AI53" s="9" t="n">
        <v>0</v>
      </c>
      <c r="AJ53" s="10" t="n">
        <v>0</v>
      </c>
      <c r="AK53" s="10" t="n">
        <v>0</v>
      </c>
      <c r="AL53" s="10" t="n">
        <v>0</v>
      </c>
      <c r="AM53" s="10" t="n">
        <v>0</v>
      </c>
      <c r="AN53" s="10" t="n">
        <v>0</v>
      </c>
      <c r="AO53" s="10">
        <f>AM53-AN53</f>
        <v/>
      </c>
      <c r="AP53" s="10" t="n">
        <v>0</v>
      </c>
      <c r="AQ53" s="10" t="n">
        <v>0</v>
      </c>
      <c r="AR53" s="11">
        <f>AP53-AQ53</f>
        <v/>
      </c>
      <c r="AS53" s="9" t="n">
        <v>0</v>
      </c>
      <c r="AT53" s="10" t="n">
        <v>0</v>
      </c>
      <c r="AU53" s="10" t="n">
        <v>0</v>
      </c>
      <c r="AV53" s="10" t="n">
        <v>0</v>
      </c>
      <c r="AW53" s="10" t="n">
        <v>0</v>
      </c>
      <c r="AX53" s="10" t="n">
        <v>0</v>
      </c>
      <c r="AY53" s="10">
        <f>AW53-AX53</f>
        <v/>
      </c>
      <c r="AZ53" s="10" t="n">
        <v>0</v>
      </c>
      <c r="BA53" s="10" t="n">
        <v>0</v>
      </c>
      <c r="BB53" s="11">
        <f>AZ53-BA53</f>
        <v/>
      </c>
      <c r="BC53" s="9" t="n">
        <v>0</v>
      </c>
      <c r="BD53" s="10" t="n">
        <v>0</v>
      </c>
      <c r="BE53" s="10" t="n">
        <v>0</v>
      </c>
      <c r="BF53" s="10" t="n">
        <v>0</v>
      </c>
      <c r="BG53" s="10" t="n">
        <v>0</v>
      </c>
      <c r="BH53" s="10" t="n">
        <v>0</v>
      </c>
      <c r="BI53" s="10">
        <f>BG53-BH53</f>
        <v/>
      </c>
      <c r="BJ53" s="10" t="n">
        <v>0</v>
      </c>
      <c r="BK53" s="10" t="n">
        <v>0</v>
      </c>
      <c r="BL53" s="11">
        <f>BJ53-BK53</f>
        <v/>
      </c>
      <c r="BN53" s="10">
        <f>SUM(J53,T53,AD53,AN53,AX53,BH53)</f>
        <v/>
      </c>
      <c r="BO53" s="10">
        <f>SUM(I53,S53,AC53,AM53,AW53,BG53)</f>
        <v/>
      </c>
      <c r="BP53" s="10">
        <f>BO53-BN53</f>
        <v/>
      </c>
      <c r="BQ53" s="10">
        <f>SUM(M53,W53,AG53,AQ53,BA53,BK53)</f>
        <v/>
      </c>
      <c r="BR53" s="10">
        <f>SUM(L53,V53,AF53,AP53,AZ53,BJ53)</f>
        <v/>
      </c>
      <c r="BS53" s="10">
        <f>BR53-BQ53</f>
        <v/>
      </c>
      <c r="BT53" s="10">
        <f>IFERROR(BR53/31*31,0)</f>
        <v/>
      </c>
    </row>
    <row r="54">
      <c r="A54" s="8" t="n">
        <v>43</v>
      </c>
      <c r="B54" s="8" t="inlineStr">
        <is>
          <t>2026-03-01</t>
        </is>
      </c>
      <c r="C54" s="8" t="inlineStr">
        <is>
          <t>ПТ</t>
        </is>
      </c>
      <c r="D54" s="8" t="inlineStr">
        <is>
          <t>Степанов Кирилл Евгеньевич</t>
        </is>
      </c>
      <c r="E54" s="9" t="n">
        <v>0</v>
      </c>
      <c r="F54" s="10" t="n">
        <v>0</v>
      </c>
      <c r="G54" s="10" t="n">
        <v>0</v>
      </c>
      <c r="H54" s="10" t="n">
        <v>0</v>
      </c>
      <c r="I54" s="10" t="n">
        <v>0</v>
      </c>
      <c r="J54" s="10" t="n">
        <v>0.2903225806451613</v>
      </c>
      <c r="K54" s="10">
        <f>I54-J54</f>
        <v/>
      </c>
      <c r="L54" s="10" t="n">
        <v>0</v>
      </c>
      <c r="M54" s="10" t="n">
        <v>293.5483870967742</v>
      </c>
      <c r="N54" s="11">
        <f>L54-M54</f>
        <v/>
      </c>
      <c r="O54" s="9" t="n">
        <v>0</v>
      </c>
      <c r="P54" s="10" t="n">
        <v>0</v>
      </c>
      <c r="Q54" s="10" t="n">
        <v>0</v>
      </c>
      <c r="R54" s="10" t="n">
        <v>0</v>
      </c>
      <c r="S54" s="10" t="n">
        <v>0</v>
      </c>
      <c r="T54" s="10" t="n">
        <v>2.032258064516129</v>
      </c>
      <c r="U54" s="10">
        <f>S54-T54</f>
        <v/>
      </c>
      <c r="V54" s="10" t="n">
        <v>0</v>
      </c>
      <c r="W54" s="10" t="n">
        <v>2054.83870967742</v>
      </c>
      <c r="X54" s="11">
        <f>V54-W54</f>
        <v/>
      </c>
      <c r="Y54" s="9" t="n">
        <v>0</v>
      </c>
      <c r="Z54" s="10" t="n">
        <v>0</v>
      </c>
      <c r="AA54" s="10" t="n">
        <v>0</v>
      </c>
      <c r="AB54" s="10" t="n">
        <v>0</v>
      </c>
      <c r="AC54" s="10" t="n">
        <v>0</v>
      </c>
      <c r="AD54" s="10" t="n">
        <v>2.032258064516129</v>
      </c>
      <c r="AE54" s="10">
        <f>AC54-AD54</f>
        <v/>
      </c>
      <c r="AF54" s="10" t="n">
        <v>0</v>
      </c>
      <c r="AG54" s="10" t="n">
        <v>2054.83870967742</v>
      </c>
      <c r="AH54" s="11">
        <f>AF54-AG54</f>
        <v/>
      </c>
      <c r="AI54" s="9" t="n">
        <v>0</v>
      </c>
      <c r="AJ54" s="10" t="n">
        <v>0</v>
      </c>
      <c r="AK54" s="10" t="n">
        <v>0</v>
      </c>
      <c r="AL54" s="10" t="n">
        <v>0</v>
      </c>
      <c r="AM54" s="10" t="n">
        <v>0</v>
      </c>
      <c r="AN54" s="10" t="n">
        <v>2.032258064516129</v>
      </c>
      <c r="AO54" s="10">
        <f>AM54-AN54</f>
        <v/>
      </c>
      <c r="AP54" s="10" t="n">
        <v>0</v>
      </c>
      <c r="AQ54" s="10" t="n">
        <v>2054.83870967742</v>
      </c>
      <c r="AR54" s="11">
        <f>AP54-AQ54</f>
        <v/>
      </c>
      <c r="AS54" s="9" t="n">
        <v>0</v>
      </c>
      <c r="AT54" s="10" t="n">
        <v>0</v>
      </c>
      <c r="AU54" s="10" t="n">
        <v>0</v>
      </c>
      <c r="AV54" s="10" t="n">
        <v>0</v>
      </c>
      <c r="AW54" s="10" t="n">
        <v>0</v>
      </c>
      <c r="AX54" s="10" t="n">
        <v>2.032258064516129</v>
      </c>
      <c r="AY54" s="10">
        <f>AW54-AX54</f>
        <v/>
      </c>
      <c r="AZ54" s="10" t="n">
        <v>0</v>
      </c>
      <c r="BA54" s="10" t="n">
        <v>2054.83870967742</v>
      </c>
      <c r="BB54" s="11">
        <f>AZ54-BA54</f>
        <v/>
      </c>
      <c r="BC54" s="9" t="n">
        <v>0</v>
      </c>
      <c r="BD54" s="10" t="n">
        <v>0</v>
      </c>
      <c r="BE54" s="10" t="n">
        <v>0</v>
      </c>
      <c r="BF54" s="10" t="n">
        <v>0</v>
      </c>
      <c r="BG54" s="10" t="n">
        <v>0</v>
      </c>
      <c r="BH54" s="10" t="n">
        <v>0.5806451612903185</v>
      </c>
      <c r="BI54" s="10">
        <f>BG54-BH54</f>
        <v/>
      </c>
      <c r="BJ54" s="10" t="n">
        <v>0</v>
      </c>
      <c r="BK54" s="10" t="n">
        <v>587.0967741935517</v>
      </c>
      <c r="BL54" s="11">
        <f>BJ54-BK54</f>
        <v/>
      </c>
      <c r="BN54" s="10">
        <f>SUM(J54,T54,AD54,AN54,AX54,BH54)</f>
        <v/>
      </c>
      <c r="BO54" s="10">
        <f>SUM(I54,S54,AC54,AM54,AW54,BG54)</f>
        <v/>
      </c>
      <c r="BP54" s="10">
        <f>BO54-BN54</f>
        <v/>
      </c>
      <c r="BQ54" s="10">
        <f>SUM(M54,W54,AG54,AQ54,BA54,BK54)</f>
        <v/>
      </c>
      <c r="BR54" s="10">
        <f>SUM(L54,V54,AF54,AP54,AZ54,BJ54)</f>
        <v/>
      </c>
      <c r="BS54" s="10">
        <f>BR54-BQ54</f>
        <v/>
      </c>
      <c r="BT54" s="10">
        <f>IFERROR(BR54/31*31,0)</f>
        <v/>
      </c>
    </row>
    <row r="55">
      <c r="A55" s="8" t="n">
        <v>44</v>
      </c>
      <c r="B55" s="8" t="inlineStr">
        <is>
          <t>2026-03-01</t>
        </is>
      </c>
      <c r="C55" s="8" t="inlineStr">
        <is>
          <t>ПТ</t>
        </is>
      </c>
      <c r="D55" s="8" t="inlineStr">
        <is>
          <t>Тыркова Людмила Владимировна</t>
        </is>
      </c>
      <c r="E55" s="9" t="n">
        <v>0</v>
      </c>
      <c r="F55" s="10" t="n">
        <v>0</v>
      </c>
      <c r="G55" s="10" t="n">
        <v>0</v>
      </c>
      <c r="H55" s="10" t="n">
        <v>0</v>
      </c>
      <c r="I55" s="10" t="n">
        <v>0</v>
      </c>
      <c r="J55" s="10" t="n">
        <v>3.419354838709677</v>
      </c>
      <c r="K55" s="10">
        <f>I55-J55</f>
        <v/>
      </c>
      <c r="L55" s="10" t="n">
        <v>0</v>
      </c>
      <c r="M55" s="10" t="n">
        <v>7438.709677419354</v>
      </c>
      <c r="N55" s="11">
        <f>L55-M55</f>
        <v/>
      </c>
      <c r="O55" s="9" t="n">
        <v>17</v>
      </c>
      <c r="P55" s="10" t="n">
        <v>1</v>
      </c>
      <c r="Q55" s="10" t="n">
        <v>0</v>
      </c>
      <c r="R55" s="10" t="n">
        <v>0</v>
      </c>
      <c r="S55" s="10" t="n">
        <v>18</v>
      </c>
      <c r="T55" s="10" t="n">
        <v>23.93548387096774</v>
      </c>
      <c r="U55" s="10">
        <f>S55-T55</f>
        <v/>
      </c>
      <c r="V55" s="10" t="n">
        <v>33234.17</v>
      </c>
      <c r="W55" s="10" t="n">
        <v>52070.96774193549</v>
      </c>
      <c r="X55" s="11">
        <f>V55-W55</f>
        <v/>
      </c>
      <c r="Y55" s="9" t="n">
        <v>16</v>
      </c>
      <c r="Z55" s="10" t="n">
        <v>2</v>
      </c>
      <c r="AA55" s="10" t="n">
        <v>0</v>
      </c>
      <c r="AB55" s="10" t="n">
        <v>0</v>
      </c>
      <c r="AC55" s="10" t="n">
        <v>18</v>
      </c>
      <c r="AD55" s="10" t="n">
        <v>23.93548387096774</v>
      </c>
      <c r="AE55" s="10">
        <f>AC55-AD55</f>
        <v/>
      </c>
      <c r="AF55" s="10" t="n">
        <v>39534.25</v>
      </c>
      <c r="AG55" s="10" t="n">
        <v>52070.96774193549</v>
      </c>
      <c r="AH55" s="11">
        <f>AF55-AG55</f>
        <v/>
      </c>
      <c r="AI55" s="9" t="n">
        <v>17</v>
      </c>
      <c r="AJ55" s="10" t="n">
        <v>2</v>
      </c>
      <c r="AK55" s="10" t="n">
        <v>0</v>
      </c>
      <c r="AL55" s="10" t="n">
        <v>0</v>
      </c>
      <c r="AM55" s="10" t="n">
        <v>19</v>
      </c>
      <c r="AN55" s="10" t="n">
        <v>23.93548387096774</v>
      </c>
      <c r="AO55" s="10">
        <f>AM55-AN55</f>
        <v/>
      </c>
      <c r="AP55" s="10" t="n">
        <v>42731.15</v>
      </c>
      <c r="AQ55" s="10" t="n">
        <v>52070.96774193549</v>
      </c>
      <c r="AR55" s="11">
        <f>AP55-AQ55</f>
        <v/>
      </c>
      <c r="AS55" s="9" t="n">
        <v>15</v>
      </c>
      <c r="AT55" s="10" t="n">
        <v>3</v>
      </c>
      <c r="AU55" s="10" t="n">
        <v>2</v>
      </c>
      <c r="AV55" s="10" t="n">
        <v>0</v>
      </c>
      <c r="AW55" s="10" t="n">
        <v>20</v>
      </c>
      <c r="AX55" s="10" t="n">
        <v>23.93548387096774</v>
      </c>
      <c r="AY55" s="10">
        <f>AW55-AX55</f>
        <v/>
      </c>
      <c r="AZ55" s="10" t="n">
        <v>39140.5</v>
      </c>
      <c r="BA55" s="10" t="n">
        <v>52070.96774193549</v>
      </c>
      <c r="BB55" s="11">
        <f>AZ55-BA55</f>
        <v/>
      </c>
      <c r="BC55" s="9" t="n">
        <v>4</v>
      </c>
      <c r="BD55" s="10" t="n">
        <v>0</v>
      </c>
      <c r="BE55" s="10" t="n">
        <v>0</v>
      </c>
      <c r="BF55" s="10" t="n">
        <v>0</v>
      </c>
      <c r="BG55" s="10" t="n">
        <v>4</v>
      </c>
      <c r="BH55" s="10" t="n">
        <v>6.838709677419308</v>
      </c>
      <c r="BI55" s="10">
        <f>BG55-BH55</f>
        <v/>
      </c>
      <c r="BJ55" s="10" t="n">
        <v>9634.75</v>
      </c>
      <c r="BK55" s="10" t="n">
        <v>14877.41935483879</v>
      </c>
      <c r="BL55" s="11">
        <f>BJ55-BK55</f>
        <v/>
      </c>
      <c r="BN55" s="10">
        <f>SUM(J55,T55,AD55,AN55,AX55,BH55)</f>
        <v/>
      </c>
      <c r="BO55" s="10">
        <f>SUM(I55,S55,AC55,AM55,AW55,BG55)</f>
        <v/>
      </c>
      <c r="BP55" s="10">
        <f>BO55-BN55</f>
        <v/>
      </c>
      <c r="BQ55" s="10">
        <f>SUM(M55,W55,AG55,AQ55,BA55,BK55)</f>
        <v/>
      </c>
      <c r="BR55" s="10">
        <f>SUM(L55,V55,AF55,AP55,AZ55,BJ55)</f>
        <v/>
      </c>
      <c r="BS55" s="10">
        <f>BR55-BQ55</f>
        <v/>
      </c>
      <c r="BT55" s="10">
        <f>IFERROR(BR55/31*31,0)</f>
        <v/>
      </c>
    </row>
    <row r="56">
      <c r="A56" s="8" t="n">
        <v>45</v>
      </c>
      <c r="B56" s="8" t="inlineStr">
        <is>
          <t>2026-03-01</t>
        </is>
      </c>
      <c r="C56" s="8" t="inlineStr">
        <is>
          <t>ПТ</t>
        </is>
      </c>
      <c r="D56" s="8" t="inlineStr">
        <is>
          <t>Юрьева Марина Евгеньевна</t>
        </is>
      </c>
      <c r="E56" s="9" t="n">
        <v>0</v>
      </c>
      <c r="F56" s="10" t="n">
        <v>0</v>
      </c>
      <c r="G56" s="10" t="n">
        <v>0</v>
      </c>
      <c r="H56" s="10" t="n">
        <v>0</v>
      </c>
      <c r="I56" s="10" t="n">
        <v>0</v>
      </c>
      <c r="J56" s="10" t="n">
        <v>1.580645161290323</v>
      </c>
      <c r="K56" s="10">
        <f>I56-J56</f>
        <v/>
      </c>
      <c r="L56" s="10" t="n">
        <v>0</v>
      </c>
      <c r="M56" s="10" t="n">
        <v>2438.709677419355</v>
      </c>
      <c r="N56" s="11">
        <f>L56-M56</f>
        <v/>
      </c>
      <c r="O56" s="9" t="n">
        <v>7</v>
      </c>
      <c r="P56" s="10" t="n">
        <v>0</v>
      </c>
      <c r="Q56" s="10" t="n">
        <v>0</v>
      </c>
      <c r="R56" s="10" t="n">
        <v>0</v>
      </c>
      <c r="S56" s="10" t="n">
        <v>7</v>
      </c>
      <c r="T56" s="10" t="n">
        <v>11.06451612903226</v>
      </c>
      <c r="U56" s="10">
        <f>S56-T56</f>
        <v/>
      </c>
      <c r="V56" s="10" t="n">
        <v>14041.75</v>
      </c>
      <c r="W56" s="10" t="n">
        <v>17070.96774193548</v>
      </c>
      <c r="X56" s="11">
        <f>V56-W56</f>
        <v/>
      </c>
      <c r="Y56" s="9" t="n">
        <v>7</v>
      </c>
      <c r="Z56" s="10" t="n">
        <v>1</v>
      </c>
      <c r="AA56" s="10" t="n">
        <v>0</v>
      </c>
      <c r="AB56" s="10" t="n">
        <v>0</v>
      </c>
      <c r="AC56" s="10" t="n">
        <v>8</v>
      </c>
      <c r="AD56" s="10" t="n">
        <v>11.06451612903226</v>
      </c>
      <c r="AE56" s="10">
        <f>AC56-AD56</f>
        <v/>
      </c>
      <c r="AF56" s="10" t="n">
        <v>14940.5</v>
      </c>
      <c r="AG56" s="10" t="n">
        <v>17070.96774193548</v>
      </c>
      <c r="AH56" s="11">
        <f>AF56-AG56</f>
        <v/>
      </c>
      <c r="AI56" s="9" t="n">
        <v>9</v>
      </c>
      <c r="AJ56" s="10" t="n">
        <v>0</v>
      </c>
      <c r="AK56" s="10" t="n">
        <v>0</v>
      </c>
      <c r="AL56" s="10" t="n">
        <v>0</v>
      </c>
      <c r="AM56" s="10" t="n">
        <v>9</v>
      </c>
      <c r="AN56" s="10" t="n">
        <v>11.06451612903226</v>
      </c>
      <c r="AO56" s="10">
        <f>AM56-AN56</f>
        <v/>
      </c>
      <c r="AP56" s="10" t="n">
        <v>15888</v>
      </c>
      <c r="AQ56" s="10" t="n">
        <v>17070.96774193548</v>
      </c>
      <c r="AR56" s="11">
        <f>AP56-AQ56</f>
        <v/>
      </c>
      <c r="AS56" s="9" t="n">
        <v>6</v>
      </c>
      <c r="AT56" s="10" t="n">
        <v>0</v>
      </c>
      <c r="AU56" s="10" t="n">
        <v>0</v>
      </c>
      <c r="AV56" s="10" t="n">
        <v>0</v>
      </c>
      <c r="AW56" s="10" t="n">
        <v>6</v>
      </c>
      <c r="AX56" s="10" t="n">
        <v>11.06451612903226</v>
      </c>
      <c r="AY56" s="10">
        <f>AW56-AX56</f>
        <v/>
      </c>
      <c r="AZ56" s="10" t="n">
        <v>11848.75</v>
      </c>
      <c r="BA56" s="10" t="n">
        <v>17070.96774193548</v>
      </c>
      <c r="BB56" s="11">
        <f>AZ56-BA56</f>
        <v/>
      </c>
      <c r="BC56" s="9" t="n">
        <v>3</v>
      </c>
      <c r="BD56" s="10" t="n">
        <v>0</v>
      </c>
      <c r="BE56" s="10" t="n">
        <v>0</v>
      </c>
      <c r="BF56" s="10" t="n">
        <v>0</v>
      </c>
      <c r="BG56" s="10" t="n">
        <v>3</v>
      </c>
      <c r="BH56" s="10" t="n">
        <v>3.161290322580623</v>
      </c>
      <c r="BI56" s="10">
        <f>BG56-BH56</f>
        <v/>
      </c>
      <c r="BJ56" s="10" t="n">
        <v>6045.25</v>
      </c>
      <c r="BK56" s="10" t="n">
        <v>4877.419354838737</v>
      </c>
      <c r="BL56" s="11">
        <f>BJ56-BK56</f>
        <v/>
      </c>
      <c r="BN56" s="10">
        <f>SUM(J56,T56,AD56,AN56,AX56,BH56)</f>
        <v/>
      </c>
      <c r="BO56" s="10">
        <f>SUM(I56,S56,AC56,AM56,AW56,BG56)</f>
        <v/>
      </c>
      <c r="BP56" s="10">
        <f>BO56-BN56</f>
        <v/>
      </c>
      <c r="BQ56" s="10">
        <f>SUM(M56,W56,AG56,AQ56,BA56,BK56)</f>
        <v/>
      </c>
      <c r="BR56" s="10">
        <f>SUM(L56,V56,AF56,AP56,AZ56,BJ56)</f>
        <v/>
      </c>
      <c r="BS56" s="10">
        <f>BR56-BQ56</f>
        <v/>
      </c>
      <c r="BT56" s="10">
        <f>IFERROR(BR56/31*31,0)</f>
        <v/>
      </c>
    </row>
    <row r="57">
      <c r="A57" s="7" t="n"/>
      <c r="B57" s="7" t="n"/>
      <c r="C57" s="7" t="n"/>
      <c r="D57" s="7" t="inlineStr">
        <is>
          <t>Итого ГРУППОВЫЕ ПРОГРАММЫ</t>
        </is>
      </c>
      <c r="E57" s="12">
        <f>SUM(E46:E56)</f>
        <v/>
      </c>
      <c r="F57" s="13">
        <f>SUM(F46:F56)</f>
        <v/>
      </c>
      <c r="G57" s="13">
        <f>SUM(G46:G56)</f>
        <v/>
      </c>
      <c r="H57" s="13">
        <f>SUM(H46:H56)</f>
        <v/>
      </c>
      <c r="I57" s="13">
        <f>SUM(I46:I56)</f>
        <v/>
      </c>
      <c r="J57" s="13">
        <f>SUM(J46:J56)</f>
        <v/>
      </c>
      <c r="K57" s="13">
        <f>SUM(K46:K56)</f>
        <v/>
      </c>
      <c r="L57" s="13">
        <f>SUM(L46:L56)</f>
        <v/>
      </c>
      <c r="M57" s="13">
        <f>SUM(M46:M56)</f>
        <v/>
      </c>
      <c r="N57" s="14">
        <f>SUM(N46:N56)</f>
        <v/>
      </c>
      <c r="O57" s="12">
        <f>SUM(O46:O56)</f>
        <v/>
      </c>
      <c r="P57" s="13">
        <f>SUM(P46:P56)</f>
        <v/>
      </c>
      <c r="Q57" s="13">
        <f>SUM(Q46:Q56)</f>
        <v/>
      </c>
      <c r="R57" s="13">
        <f>SUM(R46:R56)</f>
        <v/>
      </c>
      <c r="S57" s="13">
        <f>SUM(S46:S56)</f>
        <v/>
      </c>
      <c r="T57" s="13">
        <f>SUM(T46:T56)</f>
        <v/>
      </c>
      <c r="U57" s="13">
        <f>SUM(U46:U56)</f>
        <v/>
      </c>
      <c r="V57" s="13">
        <f>SUM(V46:V56)</f>
        <v/>
      </c>
      <c r="W57" s="13">
        <f>SUM(W46:W56)</f>
        <v/>
      </c>
      <c r="X57" s="14">
        <f>SUM(X46:X56)</f>
        <v/>
      </c>
      <c r="Y57" s="12">
        <f>SUM(Y46:Y56)</f>
        <v/>
      </c>
      <c r="Z57" s="13">
        <f>SUM(Z46:Z56)</f>
        <v/>
      </c>
      <c r="AA57" s="13">
        <f>SUM(AA46:AA56)</f>
        <v/>
      </c>
      <c r="AB57" s="13">
        <f>SUM(AB46:AB56)</f>
        <v/>
      </c>
      <c r="AC57" s="13">
        <f>SUM(AC46:AC56)</f>
        <v/>
      </c>
      <c r="AD57" s="13">
        <f>SUM(AD46:AD56)</f>
        <v/>
      </c>
      <c r="AE57" s="13">
        <f>SUM(AE46:AE56)</f>
        <v/>
      </c>
      <c r="AF57" s="13">
        <f>SUM(AF46:AF56)</f>
        <v/>
      </c>
      <c r="AG57" s="13">
        <f>SUM(AG46:AG56)</f>
        <v/>
      </c>
      <c r="AH57" s="14">
        <f>SUM(AH46:AH56)</f>
        <v/>
      </c>
      <c r="AI57" s="12">
        <f>SUM(AI46:AI56)</f>
        <v/>
      </c>
      <c r="AJ57" s="13">
        <f>SUM(AJ46:AJ56)</f>
        <v/>
      </c>
      <c r="AK57" s="13">
        <f>SUM(AK46:AK56)</f>
        <v/>
      </c>
      <c r="AL57" s="13">
        <f>SUM(AL46:AL56)</f>
        <v/>
      </c>
      <c r="AM57" s="13">
        <f>SUM(AM46:AM56)</f>
        <v/>
      </c>
      <c r="AN57" s="13">
        <f>SUM(AN46:AN56)</f>
        <v/>
      </c>
      <c r="AO57" s="13">
        <f>SUM(AO46:AO56)</f>
        <v/>
      </c>
      <c r="AP57" s="13">
        <f>SUM(AP46:AP56)</f>
        <v/>
      </c>
      <c r="AQ57" s="13">
        <f>SUM(AQ46:AQ56)</f>
        <v/>
      </c>
      <c r="AR57" s="14">
        <f>SUM(AR46:AR56)</f>
        <v/>
      </c>
      <c r="AS57" s="12">
        <f>SUM(AS46:AS56)</f>
        <v/>
      </c>
      <c r="AT57" s="13">
        <f>SUM(AT46:AT56)</f>
        <v/>
      </c>
      <c r="AU57" s="13">
        <f>SUM(AU46:AU56)</f>
        <v/>
      </c>
      <c r="AV57" s="13">
        <f>SUM(AV46:AV56)</f>
        <v/>
      </c>
      <c r="AW57" s="13">
        <f>SUM(AW46:AW56)</f>
        <v/>
      </c>
      <c r="AX57" s="13">
        <f>SUM(AX46:AX56)</f>
        <v/>
      </c>
      <c r="AY57" s="13">
        <f>SUM(AY46:AY56)</f>
        <v/>
      </c>
      <c r="AZ57" s="13">
        <f>SUM(AZ46:AZ56)</f>
        <v/>
      </c>
      <c r="BA57" s="13">
        <f>SUM(BA46:BA56)</f>
        <v/>
      </c>
      <c r="BB57" s="14">
        <f>SUM(BB46:BB56)</f>
        <v/>
      </c>
      <c r="BC57" s="12">
        <f>SUM(BC46:BC56)</f>
        <v/>
      </c>
      <c r="BD57" s="13">
        <f>SUM(BD46:BD56)</f>
        <v/>
      </c>
      <c r="BE57" s="13">
        <f>SUM(BE46:BE56)</f>
        <v/>
      </c>
      <c r="BF57" s="13">
        <f>SUM(BF46:BF56)</f>
        <v/>
      </c>
      <c r="BG57" s="13">
        <f>SUM(BG46:BG56)</f>
        <v/>
      </c>
      <c r="BH57" s="13">
        <f>SUM(BH46:BH56)</f>
        <v/>
      </c>
      <c r="BI57" s="13">
        <f>SUM(BI46:BI56)</f>
        <v/>
      </c>
      <c r="BJ57" s="13">
        <f>SUM(BJ46:BJ56)</f>
        <v/>
      </c>
      <c r="BK57" s="13">
        <f>SUM(BK46:BK56)</f>
        <v/>
      </c>
      <c r="BL57" s="14">
        <f>SUM(BL46:BL56)</f>
        <v/>
      </c>
      <c r="BM57" s="7">
        <f>SUM(BM46:BM56)</f>
        <v/>
      </c>
      <c r="BN57" s="13">
        <f>SUM(BN46:BN56)</f>
        <v/>
      </c>
      <c r="BO57" s="13">
        <f>SUM(BO46:BO56)</f>
        <v/>
      </c>
      <c r="BP57" s="13">
        <f>BO57-BN57</f>
        <v/>
      </c>
      <c r="BQ57" s="13">
        <f>SUM(BQ46:BQ56)</f>
        <v/>
      </c>
      <c r="BR57" s="13">
        <f>SUM(BR46:BR56)</f>
        <v/>
      </c>
      <c r="BS57" s="13">
        <f>BR57-BQ57</f>
        <v/>
      </c>
      <c r="BT57" s="13">
        <f>IFERROR(BR57/31*31,0)</f>
        <v/>
      </c>
    </row>
    <row r="59">
      <c r="A59" s="7" t="n"/>
      <c r="B59" s="7" t="n"/>
      <c r="C59" s="7" t="n"/>
      <c r="D59" s="7" t="inlineStr">
        <is>
          <t>БОЕВЫЕ ИСКУССТВА</t>
        </is>
      </c>
      <c r="E59" s="7" t="n"/>
      <c r="F59" s="7" t="n"/>
      <c r="G59" s="7" t="n"/>
      <c r="H59" s="7" t="n"/>
      <c r="I59" s="7" t="n"/>
      <c r="J59" s="7" t="n"/>
      <c r="K59" s="7" t="n"/>
      <c r="L59" s="7" t="n"/>
      <c r="M59" s="7" t="n"/>
      <c r="N59" s="7" t="n"/>
      <c r="O59" s="7" t="n"/>
      <c r="P59" s="7" t="n"/>
      <c r="Q59" s="7" t="n"/>
      <c r="R59" s="7" t="n"/>
      <c r="S59" s="7" t="n"/>
      <c r="T59" s="7" t="n"/>
      <c r="U59" s="7" t="n"/>
      <c r="V59" s="7" t="n"/>
      <c r="W59" s="7" t="n"/>
      <c r="X59" s="7" t="n"/>
      <c r="Y59" s="7" t="n"/>
      <c r="Z59" s="7" t="n"/>
      <c r="AA59" s="7" t="n"/>
      <c r="AB59" s="7" t="n"/>
      <c r="AC59" s="7" t="n"/>
      <c r="AD59" s="7" t="n"/>
      <c r="AE59" s="7" t="n"/>
      <c r="AF59" s="7" t="n"/>
      <c r="AG59" s="7" t="n"/>
      <c r="AH59" s="7" t="n"/>
      <c r="AI59" s="7" t="n"/>
      <c r="AJ59" s="7" t="n"/>
      <c r="AK59" s="7" t="n"/>
      <c r="AL59" s="7" t="n"/>
      <c r="AM59" s="7" t="n"/>
      <c r="AN59" s="7" t="n"/>
      <c r="AO59" s="7" t="n"/>
      <c r="AP59" s="7" t="n"/>
      <c r="AQ59" s="7" t="n"/>
      <c r="AR59" s="7" t="n"/>
      <c r="AS59" s="7" t="n"/>
      <c r="AT59" s="7" t="n"/>
      <c r="AU59" s="7" t="n"/>
      <c r="AV59" s="7" t="n"/>
      <c r="AW59" s="7" t="n"/>
      <c r="AX59" s="7" t="n"/>
      <c r="AY59" s="7" t="n"/>
      <c r="AZ59" s="7" t="n"/>
      <c r="BA59" s="7" t="n"/>
      <c r="BB59" s="7" t="n"/>
      <c r="BC59" s="7" t="n"/>
      <c r="BD59" s="7" t="n"/>
      <c r="BE59" s="7" t="n"/>
      <c r="BF59" s="7" t="n"/>
      <c r="BG59" s="7" t="n"/>
      <c r="BH59" s="7" t="n"/>
      <c r="BI59" s="7" t="n"/>
      <c r="BJ59" s="7" t="n"/>
      <c r="BK59" s="7" t="n"/>
      <c r="BL59" s="7" t="n"/>
      <c r="BM59" s="7" t="n"/>
      <c r="BN59" s="7" t="n"/>
      <c r="BO59" s="7" t="n"/>
      <c r="BP59" s="7" t="n"/>
      <c r="BQ59" s="7" t="n"/>
      <c r="BR59" s="7" t="n"/>
      <c r="BS59" s="7" t="n"/>
      <c r="BT59" s="7" t="n"/>
    </row>
    <row r="60">
      <c r="A60" s="8" t="n">
        <v>46</v>
      </c>
      <c r="B60" s="8" t="inlineStr">
        <is>
          <t>2026-03-01</t>
        </is>
      </c>
      <c r="C60" s="8" t="inlineStr">
        <is>
          <t>ПТ</t>
        </is>
      </c>
      <c r="D60" s="8" t="inlineStr">
        <is>
          <t>Косьяненко Виктор Дмитриевич</t>
        </is>
      </c>
      <c r="E60" s="9" t="n">
        <v>0</v>
      </c>
      <c r="F60" s="10" t="n">
        <v>0</v>
      </c>
      <c r="G60" s="10" t="n">
        <v>0</v>
      </c>
      <c r="H60" s="10" t="n">
        <v>0</v>
      </c>
      <c r="I60" s="10" t="n">
        <v>0</v>
      </c>
      <c r="J60" s="10" t="n">
        <v>2</v>
      </c>
      <c r="K60" s="10">
        <f>I60-J60</f>
        <v/>
      </c>
      <c r="L60" s="10" t="n">
        <v>0</v>
      </c>
      <c r="M60" s="10" t="n">
        <v>3738.709677419355</v>
      </c>
      <c r="N60" s="11">
        <f>L60-M60</f>
        <v/>
      </c>
      <c r="O60" s="9" t="n">
        <v>22</v>
      </c>
      <c r="P60" s="10" t="n">
        <v>0</v>
      </c>
      <c r="Q60" s="10" t="n">
        <v>0</v>
      </c>
      <c r="R60" s="10" t="n">
        <v>0</v>
      </c>
      <c r="S60" s="10" t="n">
        <v>22</v>
      </c>
      <c r="T60" s="10" t="n">
        <v>14</v>
      </c>
      <c r="U60" s="10">
        <f>S60-T60</f>
        <v/>
      </c>
      <c r="V60" s="10" t="n">
        <v>36580.8</v>
      </c>
      <c r="W60" s="10" t="n">
        <v>26170.96774193548</v>
      </c>
      <c r="X60" s="11">
        <f>V60-W60</f>
        <v/>
      </c>
      <c r="Y60" s="9" t="n">
        <v>18</v>
      </c>
      <c r="Z60" s="10" t="n">
        <v>0</v>
      </c>
      <c r="AA60" s="10" t="n">
        <v>0</v>
      </c>
      <c r="AB60" s="10" t="n">
        <v>0</v>
      </c>
      <c r="AC60" s="10" t="n">
        <v>18</v>
      </c>
      <c r="AD60" s="10" t="n">
        <v>14</v>
      </c>
      <c r="AE60" s="10">
        <f>AC60-AD60</f>
        <v/>
      </c>
      <c r="AF60" s="10" t="n">
        <v>29740.3</v>
      </c>
      <c r="AG60" s="10" t="n">
        <v>26170.96774193548</v>
      </c>
      <c r="AH60" s="11">
        <f>AF60-AG60</f>
        <v/>
      </c>
      <c r="AI60" s="9" t="n">
        <v>11</v>
      </c>
      <c r="AJ60" s="10" t="n">
        <v>5</v>
      </c>
      <c r="AK60" s="10" t="n">
        <v>0</v>
      </c>
      <c r="AL60" s="10" t="n">
        <v>0</v>
      </c>
      <c r="AM60" s="10" t="n">
        <v>16</v>
      </c>
      <c r="AN60" s="10" t="n">
        <v>14</v>
      </c>
      <c r="AO60" s="10">
        <f>AM60-AN60</f>
        <v/>
      </c>
      <c r="AP60" s="10" t="n">
        <v>23058.7</v>
      </c>
      <c r="AQ60" s="10" t="n">
        <v>26170.96774193548</v>
      </c>
      <c r="AR60" s="11">
        <f>AP60-AQ60</f>
        <v/>
      </c>
      <c r="AS60" s="9" t="n">
        <v>22</v>
      </c>
      <c r="AT60" s="10" t="n">
        <v>2</v>
      </c>
      <c r="AU60" s="10" t="n">
        <v>2</v>
      </c>
      <c r="AV60" s="10" t="n">
        <v>0</v>
      </c>
      <c r="AW60" s="10" t="n">
        <v>26</v>
      </c>
      <c r="AX60" s="10" t="n">
        <v>14</v>
      </c>
      <c r="AY60" s="10">
        <f>AW60-AX60</f>
        <v/>
      </c>
      <c r="AZ60" s="10" t="n">
        <v>41723.32</v>
      </c>
      <c r="BA60" s="10" t="n">
        <v>26170.96774193548</v>
      </c>
      <c r="BB60" s="11">
        <f>AZ60-BA60</f>
        <v/>
      </c>
      <c r="BC60" s="9" t="n">
        <v>8</v>
      </c>
      <c r="BD60" s="10" t="n">
        <v>0</v>
      </c>
      <c r="BE60" s="10" t="n">
        <v>0</v>
      </c>
      <c r="BF60" s="10" t="n">
        <v>0</v>
      </c>
      <c r="BG60" s="10" t="n">
        <v>8</v>
      </c>
      <c r="BH60" s="10" t="n">
        <v>3.999999999999972</v>
      </c>
      <c r="BI60" s="10">
        <f>BG60-BH60</f>
        <v/>
      </c>
      <c r="BJ60" s="10" t="n">
        <v>12993.42</v>
      </c>
      <c r="BK60" s="10" t="n">
        <v>7477.419354838751</v>
      </c>
      <c r="BL60" s="11">
        <f>BJ60-BK60</f>
        <v/>
      </c>
      <c r="BN60" s="10">
        <f>SUM(J60,T60,AD60,AN60,AX60,BH60)</f>
        <v/>
      </c>
      <c r="BO60" s="10">
        <f>SUM(I60,S60,AC60,AM60,AW60,BG60)</f>
        <v/>
      </c>
      <c r="BP60" s="10">
        <f>BO60-BN60</f>
        <v/>
      </c>
      <c r="BQ60" s="10">
        <f>SUM(M60,W60,AG60,AQ60,BA60,BK60)</f>
        <v/>
      </c>
      <c r="BR60" s="10">
        <f>SUM(L60,V60,AF60,AP60,AZ60,BJ60)</f>
        <v/>
      </c>
      <c r="BS60" s="10">
        <f>BR60-BQ60</f>
        <v/>
      </c>
      <c r="BT60" s="10">
        <f>IFERROR(BR60/31*31,0)</f>
        <v/>
      </c>
    </row>
    <row r="61">
      <c r="A61" s="8" t="n">
        <v>47</v>
      </c>
      <c r="B61" s="8" t="inlineStr">
        <is>
          <t>2026-03-01</t>
        </is>
      </c>
      <c r="C61" s="8" t="inlineStr">
        <is>
          <t>ПТ</t>
        </is>
      </c>
      <c r="D61" s="8" t="inlineStr">
        <is>
          <t>Кривова Анастасия Игоревна</t>
        </is>
      </c>
      <c r="E61" s="9" t="n">
        <v>0</v>
      </c>
      <c r="F61" s="10" t="n">
        <v>0</v>
      </c>
      <c r="G61" s="10" t="n">
        <v>0</v>
      </c>
      <c r="H61" s="10" t="n">
        <v>0</v>
      </c>
      <c r="I61" s="10" t="n">
        <v>0</v>
      </c>
      <c r="J61" s="10" t="n">
        <v>7.967741935483871</v>
      </c>
      <c r="K61" s="10">
        <f>I61-J61</f>
        <v/>
      </c>
      <c r="L61" s="10" t="n">
        <v>0</v>
      </c>
      <c r="M61" s="10" t="n">
        <v>12438.70967741935</v>
      </c>
      <c r="N61" s="11">
        <f>L61-M61</f>
        <v/>
      </c>
      <c r="O61" s="9" t="n">
        <v>29</v>
      </c>
      <c r="P61" s="10" t="n">
        <v>26</v>
      </c>
      <c r="Q61" s="10" t="n">
        <v>2</v>
      </c>
      <c r="R61" s="10" t="n">
        <v>0</v>
      </c>
      <c r="S61" s="10" t="n">
        <v>57</v>
      </c>
      <c r="T61" s="10" t="n">
        <v>55.7741935483871</v>
      </c>
      <c r="U61" s="10">
        <f>S61-T61</f>
        <v/>
      </c>
      <c r="V61" s="10" t="n">
        <v>68572.75</v>
      </c>
      <c r="W61" s="10" t="n">
        <v>87070.9677419355</v>
      </c>
      <c r="X61" s="11">
        <f>V61-W61</f>
        <v/>
      </c>
      <c r="Y61" s="9" t="n">
        <v>33</v>
      </c>
      <c r="Z61" s="10" t="n">
        <v>23</v>
      </c>
      <c r="AA61" s="10" t="n">
        <v>3</v>
      </c>
      <c r="AB61" s="10" t="n">
        <v>0</v>
      </c>
      <c r="AC61" s="10" t="n">
        <v>59</v>
      </c>
      <c r="AD61" s="10" t="n">
        <v>55.7741935483871</v>
      </c>
      <c r="AE61" s="10">
        <f>AC61-AD61</f>
        <v/>
      </c>
      <c r="AF61" s="10" t="n">
        <v>73298.58</v>
      </c>
      <c r="AG61" s="10" t="n">
        <v>87070.9677419355</v>
      </c>
      <c r="AH61" s="11">
        <f>AF61-AG61</f>
        <v/>
      </c>
      <c r="AI61" s="9" t="n">
        <v>27</v>
      </c>
      <c r="AJ61" s="10" t="n">
        <v>19</v>
      </c>
      <c r="AK61" s="10" t="n">
        <v>1</v>
      </c>
      <c r="AL61" s="10" t="n">
        <v>0</v>
      </c>
      <c r="AM61" s="10" t="n">
        <v>47</v>
      </c>
      <c r="AN61" s="10" t="n">
        <v>55.7741935483871</v>
      </c>
      <c r="AO61" s="10">
        <f>AM61-AN61</f>
        <v/>
      </c>
      <c r="AP61" s="10" t="n">
        <v>59618.58</v>
      </c>
      <c r="AQ61" s="10" t="n">
        <v>87070.9677419355</v>
      </c>
      <c r="AR61" s="11">
        <f>AP61-AQ61</f>
        <v/>
      </c>
      <c r="AS61" s="9" t="n">
        <v>0</v>
      </c>
      <c r="AT61" s="10" t="n">
        <v>0</v>
      </c>
      <c r="AU61" s="10" t="n">
        <v>0</v>
      </c>
      <c r="AV61" s="10" t="n">
        <v>0</v>
      </c>
      <c r="AW61" s="10" t="n">
        <v>0</v>
      </c>
      <c r="AX61" s="10" t="n">
        <v>55.7741935483871</v>
      </c>
      <c r="AY61" s="10">
        <f>AW61-AX61</f>
        <v/>
      </c>
      <c r="AZ61" s="10" t="n">
        <v>0</v>
      </c>
      <c r="BA61" s="10" t="n">
        <v>87070.9677419355</v>
      </c>
      <c r="BB61" s="11">
        <f>AZ61-BA61</f>
        <v/>
      </c>
      <c r="BC61" s="9" t="n">
        <v>16</v>
      </c>
      <c r="BD61" s="10" t="n">
        <v>10</v>
      </c>
      <c r="BE61" s="10" t="n">
        <v>0</v>
      </c>
      <c r="BF61" s="10" t="n">
        <v>0</v>
      </c>
      <c r="BG61" s="10" t="n">
        <v>26</v>
      </c>
      <c r="BH61" s="10" t="n">
        <v>15.93548387096763</v>
      </c>
      <c r="BI61" s="10">
        <f>BG61-BH61</f>
        <v/>
      </c>
      <c r="BJ61" s="10" t="n">
        <v>35559.75</v>
      </c>
      <c r="BK61" s="10" t="n">
        <v>24877.41935483885</v>
      </c>
      <c r="BL61" s="11">
        <f>BJ61-BK61</f>
        <v/>
      </c>
      <c r="BN61" s="10">
        <f>SUM(J61,T61,AD61,AN61,AX61,BH61)</f>
        <v/>
      </c>
      <c r="BO61" s="10">
        <f>SUM(I61,S61,AC61,AM61,AW61,BG61)</f>
        <v/>
      </c>
      <c r="BP61" s="10">
        <f>BO61-BN61</f>
        <v/>
      </c>
      <c r="BQ61" s="10">
        <f>SUM(M61,W61,AG61,AQ61,BA61,BK61)</f>
        <v/>
      </c>
      <c r="BR61" s="10">
        <f>SUM(L61,V61,AF61,AP61,AZ61,BJ61)</f>
        <v/>
      </c>
      <c r="BS61" s="10">
        <f>BR61-BQ61</f>
        <v/>
      </c>
      <c r="BT61" s="10">
        <f>IFERROR(BR61/31*31,0)</f>
        <v/>
      </c>
    </row>
    <row r="62">
      <c r="A62" s="8" t="n">
        <v>48</v>
      </c>
      <c r="B62" s="8" t="inlineStr">
        <is>
          <t>2026-03-01</t>
        </is>
      </c>
      <c r="C62" s="8" t="inlineStr">
        <is>
          <t>ПТ</t>
        </is>
      </c>
      <c r="D62" s="8" t="inlineStr">
        <is>
          <t>Мурасин Виталий Сергеевич</t>
        </is>
      </c>
      <c r="E62" s="9" t="n">
        <v>0</v>
      </c>
      <c r="F62" s="10" t="n">
        <v>0</v>
      </c>
      <c r="G62" s="10" t="n">
        <v>0</v>
      </c>
      <c r="H62" s="10" t="n">
        <v>0</v>
      </c>
      <c r="I62" s="10" t="n">
        <v>0</v>
      </c>
      <c r="J62" s="10" t="n">
        <v>1.225806451612903</v>
      </c>
      <c r="K62" s="10">
        <f>I62-J62</f>
        <v/>
      </c>
      <c r="L62" s="10" t="n">
        <v>0</v>
      </c>
      <c r="M62" s="10" t="n">
        <v>1958.064516129032</v>
      </c>
      <c r="N62" s="11">
        <f>L62-M62</f>
        <v/>
      </c>
      <c r="O62" s="9" t="n">
        <v>19</v>
      </c>
      <c r="P62" s="10" t="n">
        <v>1</v>
      </c>
      <c r="Q62" s="10" t="n">
        <v>0</v>
      </c>
      <c r="R62" s="10" t="n">
        <v>0</v>
      </c>
      <c r="S62" s="10" t="n">
        <v>20</v>
      </c>
      <c r="T62" s="10" t="n">
        <v>8.580645161290324</v>
      </c>
      <c r="U62" s="10">
        <f>S62-T62</f>
        <v/>
      </c>
      <c r="V62" s="10" t="n">
        <v>34015</v>
      </c>
      <c r="W62" s="10" t="n">
        <v>13706.45161290323</v>
      </c>
      <c r="X62" s="11">
        <f>V62-W62</f>
        <v/>
      </c>
      <c r="Y62" s="9" t="n">
        <v>21</v>
      </c>
      <c r="Z62" s="10" t="n">
        <v>1</v>
      </c>
      <c r="AA62" s="10" t="n">
        <v>0</v>
      </c>
      <c r="AB62" s="10" t="n">
        <v>0</v>
      </c>
      <c r="AC62" s="10" t="n">
        <v>22</v>
      </c>
      <c r="AD62" s="10" t="n">
        <v>8.580645161290324</v>
      </c>
      <c r="AE62" s="10">
        <f>AC62-AD62</f>
        <v/>
      </c>
      <c r="AF62" s="10" t="n">
        <v>36694.5</v>
      </c>
      <c r="AG62" s="10" t="n">
        <v>13706.45161290323</v>
      </c>
      <c r="AH62" s="11">
        <f>AF62-AG62</f>
        <v/>
      </c>
      <c r="AI62" s="9" t="n">
        <v>19</v>
      </c>
      <c r="AJ62" s="10" t="n">
        <v>1</v>
      </c>
      <c r="AK62" s="10" t="n">
        <v>1</v>
      </c>
      <c r="AL62" s="10" t="n">
        <v>0</v>
      </c>
      <c r="AM62" s="10" t="n">
        <v>21</v>
      </c>
      <c r="AN62" s="10" t="n">
        <v>8.580645161290324</v>
      </c>
      <c r="AO62" s="10">
        <f>AM62-AN62</f>
        <v/>
      </c>
      <c r="AP62" s="10" t="n">
        <v>33661.5</v>
      </c>
      <c r="AQ62" s="10" t="n">
        <v>13706.45161290323</v>
      </c>
      <c r="AR62" s="11">
        <f>AP62-AQ62</f>
        <v/>
      </c>
      <c r="AS62" s="9" t="n">
        <v>12</v>
      </c>
      <c r="AT62" s="10" t="n">
        <v>1</v>
      </c>
      <c r="AU62" s="10" t="n">
        <v>1</v>
      </c>
      <c r="AV62" s="10" t="n">
        <v>0</v>
      </c>
      <c r="AW62" s="10" t="n">
        <v>14</v>
      </c>
      <c r="AX62" s="10" t="n">
        <v>8.580645161290324</v>
      </c>
      <c r="AY62" s="10">
        <f>AW62-AX62</f>
        <v/>
      </c>
      <c r="AZ62" s="10" t="n">
        <v>21001.5</v>
      </c>
      <c r="BA62" s="10" t="n">
        <v>13706.45161290323</v>
      </c>
      <c r="BB62" s="11">
        <f>AZ62-BA62</f>
        <v/>
      </c>
      <c r="BC62" s="9" t="n">
        <v>9</v>
      </c>
      <c r="BD62" s="10" t="n">
        <v>0</v>
      </c>
      <c r="BE62" s="10" t="n">
        <v>0</v>
      </c>
      <c r="BF62" s="10" t="n">
        <v>0</v>
      </c>
      <c r="BG62" s="10" t="n">
        <v>9</v>
      </c>
      <c r="BH62" s="10" t="n">
        <v>2.45161290322579</v>
      </c>
      <c r="BI62" s="10">
        <f>BG62-BH62</f>
        <v/>
      </c>
      <c r="BJ62" s="10" t="n">
        <v>14219</v>
      </c>
      <c r="BK62" s="10" t="n">
        <v>3916.129032258086</v>
      </c>
      <c r="BL62" s="11">
        <f>BJ62-BK62</f>
        <v/>
      </c>
      <c r="BN62" s="10">
        <f>SUM(J62,T62,AD62,AN62,AX62,BH62)</f>
        <v/>
      </c>
      <c r="BO62" s="10">
        <f>SUM(I62,S62,AC62,AM62,AW62,BG62)</f>
        <v/>
      </c>
      <c r="BP62" s="10">
        <f>BO62-BN62</f>
        <v/>
      </c>
      <c r="BQ62" s="10">
        <f>SUM(M62,W62,AG62,AQ62,BA62,BK62)</f>
        <v/>
      </c>
      <c r="BR62" s="10">
        <f>SUM(L62,V62,AF62,AP62,AZ62,BJ62)</f>
        <v/>
      </c>
      <c r="BS62" s="10">
        <f>BR62-BQ62</f>
        <v/>
      </c>
      <c r="BT62" s="10">
        <f>IFERROR(BR62/31*31,0)</f>
        <v/>
      </c>
    </row>
    <row r="63">
      <c r="A63" s="8" t="n">
        <v>49</v>
      </c>
      <c r="B63" s="8" t="inlineStr">
        <is>
          <t>2026-03-01</t>
        </is>
      </c>
      <c r="C63" s="8" t="inlineStr">
        <is>
          <t>ПТ</t>
        </is>
      </c>
      <c r="D63" s="8" t="inlineStr">
        <is>
          <t>Шершнев Виктор Михайлович</t>
        </is>
      </c>
      <c r="E63" s="9" t="n">
        <v>0</v>
      </c>
      <c r="F63" s="10" t="n">
        <v>0</v>
      </c>
      <c r="G63" s="10" t="n">
        <v>0</v>
      </c>
      <c r="H63" s="10" t="n">
        <v>0</v>
      </c>
      <c r="I63" s="10" t="n">
        <v>0</v>
      </c>
      <c r="J63" s="10" t="n">
        <v>2.870967741935484</v>
      </c>
      <c r="K63" s="10">
        <f>I63-J63</f>
        <v/>
      </c>
      <c r="L63" s="10" t="n">
        <v>0</v>
      </c>
      <c r="M63" s="10" t="n">
        <v>6058.064516129032</v>
      </c>
      <c r="N63" s="11">
        <f>L63-M63</f>
        <v/>
      </c>
      <c r="O63" s="9" t="n">
        <v>21</v>
      </c>
      <c r="P63" s="10" t="n">
        <v>0</v>
      </c>
      <c r="Q63" s="10" t="n">
        <v>0</v>
      </c>
      <c r="R63" s="10" t="n">
        <v>0</v>
      </c>
      <c r="S63" s="10" t="n">
        <v>21</v>
      </c>
      <c r="T63" s="10" t="n">
        <v>20.09677419354839</v>
      </c>
      <c r="U63" s="10">
        <f>S63-T63</f>
        <v/>
      </c>
      <c r="V63" s="10" t="n">
        <v>42105.28999999999</v>
      </c>
      <c r="W63" s="10" t="n">
        <v>42406.45161290323</v>
      </c>
      <c r="X63" s="11">
        <f>V63-W63</f>
        <v/>
      </c>
      <c r="Y63" s="9" t="n">
        <v>26</v>
      </c>
      <c r="Z63" s="10" t="n">
        <v>0</v>
      </c>
      <c r="AA63" s="10" t="n">
        <v>0</v>
      </c>
      <c r="AB63" s="10" t="n">
        <v>0</v>
      </c>
      <c r="AC63" s="10" t="n">
        <v>26</v>
      </c>
      <c r="AD63" s="10" t="n">
        <v>20.09677419354839</v>
      </c>
      <c r="AE63" s="10">
        <f>AC63-AD63</f>
        <v/>
      </c>
      <c r="AF63" s="10" t="n">
        <v>56272.12</v>
      </c>
      <c r="AG63" s="10" t="n">
        <v>42406.45161290323</v>
      </c>
      <c r="AH63" s="11">
        <f>AF63-AG63</f>
        <v/>
      </c>
      <c r="AI63" s="9" t="n">
        <v>30</v>
      </c>
      <c r="AJ63" s="10" t="n">
        <v>0</v>
      </c>
      <c r="AK63" s="10" t="n">
        <v>0</v>
      </c>
      <c r="AL63" s="10" t="n">
        <v>0</v>
      </c>
      <c r="AM63" s="10" t="n">
        <v>30</v>
      </c>
      <c r="AN63" s="10" t="n">
        <v>20.09677419354839</v>
      </c>
      <c r="AO63" s="10">
        <f>AM63-AN63</f>
        <v/>
      </c>
      <c r="AP63" s="10" t="n">
        <v>64913.47</v>
      </c>
      <c r="AQ63" s="10" t="n">
        <v>42406.45161290323</v>
      </c>
      <c r="AR63" s="11">
        <f>AP63-AQ63</f>
        <v/>
      </c>
      <c r="AS63" s="9" t="n">
        <v>30</v>
      </c>
      <c r="AT63" s="10" t="n">
        <v>0</v>
      </c>
      <c r="AU63" s="10" t="n">
        <v>0</v>
      </c>
      <c r="AV63" s="10" t="n">
        <v>0</v>
      </c>
      <c r="AW63" s="10" t="n">
        <v>30</v>
      </c>
      <c r="AX63" s="10" t="n">
        <v>20.09677419354839</v>
      </c>
      <c r="AY63" s="10">
        <f>AW63-AX63</f>
        <v/>
      </c>
      <c r="AZ63" s="10" t="n">
        <v>65115.95999999999</v>
      </c>
      <c r="BA63" s="10" t="n">
        <v>42406.45161290323</v>
      </c>
      <c r="BB63" s="11">
        <f>AZ63-BA63</f>
        <v/>
      </c>
      <c r="BC63" s="9" t="n">
        <v>10</v>
      </c>
      <c r="BD63" s="10" t="n">
        <v>0</v>
      </c>
      <c r="BE63" s="10" t="n">
        <v>0</v>
      </c>
      <c r="BF63" s="10" t="n">
        <v>0</v>
      </c>
      <c r="BG63" s="10" t="n">
        <v>10</v>
      </c>
      <c r="BH63" s="10" t="n">
        <v>5.741935483870928</v>
      </c>
      <c r="BI63" s="10">
        <f>BG63-BH63</f>
        <v/>
      </c>
      <c r="BJ63" s="10" t="n">
        <v>22245.85</v>
      </c>
      <c r="BK63" s="10" t="n">
        <v>12116.12903225813</v>
      </c>
      <c r="BL63" s="11">
        <f>BJ63-BK63</f>
        <v/>
      </c>
      <c r="BN63" s="10">
        <f>SUM(J63,T63,AD63,AN63,AX63,BH63)</f>
        <v/>
      </c>
      <c r="BO63" s="10">
        <f>SUM(I63,S63,AC63,AM63,AW63,BG63)</f>
        <v/>
      </c>
      <c r="BP63" s="10">
        <f>BO63-BN63</f>
        <v/>
      </c>
      <c r="BQ63" s="10">
        <f>SUM(M63,W63,AG63,AQ63,BA63,BK63)</f>
        <v/>
      </c>
      <c r="BR63" s="10">
        <f>SUM(L63,V63,AF63,AP63,AZ63,BJ63)</f>
        <v/>
      </c>
      <c r="BS63" s="10">
        <f>BR63-BQ63</f>
        <v/>
      </c>
      <c r="BT63" s="10">
        <f>IFERROR(BR63/31*31,0)</f>
        <v/>
      </c>
    </row>
    <row r="64">
      <c r="A64" s="7" t="n"/>
      <c r="B64" s="7" t="n"/>
      <c r="C64" s="7" t="n"/>
      <c r="D64" s="7" t="inlineStr">
        <is>
          <t>Итого БОЕВЫЕ ИСКУССТВА</t>
        </is>
      </c>
      <c r="E64" s="12">
        <f>SUM(E60:E63)</f>
        <v/>
      </c>
      <c r="F64" s="13">
        <f>SUM(F60:F63)</f>
        <v/>
      </c>
      <c r="G64" s="13">
        <f>SUM(G60:G63)</f>
        <v/>
      </c>
      <c r="H64" s="13">
        <f>SUM(H60:H63)</f>
        <v/>
      </c>
      <c r="I64" s="13">
        <f>SUM(I60:I63)</f>
        <v/>
      </c>
      <c r="J64" s="13">
        <f>SUM(J60:J63)</f>
        <v/>
      </c>
      <c r="K64" s="13">
        <f>SUM(K60:K63)</f>
        <v/>
      </c>
      <c r="L64" s="13">
        <f>SUM(L60:L63)</f>
        <v/>
      </c>
      <c r="M64" s="13">
        <f>SUM(M60:M63)</f>
        <v/>
      </c>
      <c r="N64" s="14">
        <f>SUM(N60:N63)</f>
        <v/>
      </c>
      <c r="O64" s="12">
        <f>SUM(O60:O63)</f>
        <v/>
      </c>
      <c r="P64" s="13">
        <f>SUM(P60:P63)</f>
        <v/>
      </c>
      <c r="Q64" s="13">
        <f>SUM(Q60:Q63)</f>
        <v/>
      </c>
      <c r="R64" s="13">
        <f>SUM(R60:R63)</f>
        <v/>
      </c>
      <c r="S64" s="13">
        <f>SUM(S60:S63)</f>
        <v/>
      </c>
      <c r="T64" s="13">
        <f>SUM(T60:T63)</f>
        <v/>
      </c>
      <c r="U64" s="13">
        <f>SUM(U60:U63)</f>
        <v/>
      </c>
      <c r="V64" s="13">
        <f>SUM(V60:V63)</f>
        <v/>
      </c>
      <c r="W64" s="13">
        <f>SUM(W60:W63)</f>
        <v/>
      </c>
      <c r="X64" s="14">
        <f>SUM(X60:X63)</f>
        <v/>
      </c>
      <c r="Y64" s="12">
        <f>SUM(Y60:Y63)</f>
        <v/>
      </c>
      <c r="Z64" s="13">
        <f>SUM(Z60:Z63)</f>
        <v/>
      </c>
      <c r="AA64" s="13">
        <f>SUM(AA60:AA63)</f>
        <v/>
      </c>
      <c r="AB64" s="13">
        <f>SUM(AB60:AB63)</f>
        <v/>
      </c>
      <c r="AC64" s="13">
        <f>SUM(AC60:AC63)</f>
        <v/>
      </c>
      <c r="AD64" s="13">
        <f>SUM(AD60:AD63)</f>
        <v/>
      </c>
      <c r="AE64" s="13">
        <f>SUM(AE60:AE63)</f>
        <v/>
      </c>
      <c r="AF64" s="13">
        <f>SUM(AF60:AF63)</f>
        <v/>
      </c>
      <c r="AG64" s="13">
        <f>SUM(AG60:AG63)</f>
        <v/>
      </c>
      <c r="AH64" s="14">
        <f>SUM(AH60:AH63)</f>
        <v/>
      </c>
      <c r="AI64" s="12">
        <f>SUM(AI60:AI63)</f>
        <v/>
      </c>
      <c r="AJ64" s="13">
        <f>SUM(AJ60:AJ63)</f>
        <v/>
      </c>
      <c r="AK64" s="13">
        <f>SUM(AK60:AK63)</f>
        <v/>
      </c>
      <c r="AL64" s="13">
        <f>SUM(AL60:AL63)</f>
        <v/>
      </c>
      <c r="AM64" s="13">
        <f>SUM(AM60:AM63)</f>
        <v/>
      </c>
      <c r="AN64" s="13">
        <f>SUM(AN60:AN63)</f>
        <v/>
      </c>
      <c r="AO64" s="13">
        <f>SUM(AO60:AO63)</f>
        <v/>
      </c>
      <c r="AP64" s="13">
        <f>SUM(AP60:AP63)</f>
        <v/>
      </c>
      <c r="AQ64" s="13">
        <f>SUM(AQ60:AQ63)</f>
        <v/>
      </c>
      <c r="AR64" s="14">
        <f>SUM(AR60:AR63)</f>
        <v/>
      </c>
      <c r="AS64" s="12">
        <f>SUM(AS60:AS63)</f>
        <v/>
      </c>
      <c r="AT64" s="13">
        <f>SUM(AT60:AT63)</f>
        <v/>
      </c>
      <c r="AU64" s="13">
        <f>SUM(AU60:AU63)</f>
        <v/>
      </c>
      <c r="AV64" s="13">
        <f>SUM(AV60:AV63)</f>
        <v/>
      </c>
      <c r="AW64" s="13">
        <f>SUM(AW60:AW63)</f>
        <v/>
      </c>
      <c r="AX64" s="13">
        <f>SUM(AX60:AX63)</f>
        <v/>
      </c>
      <c r="AY64" s="13">
        <f>SUM(AY60:AY63)</f>
        <v/>
      </c>
      <c r="AZ64" s="13">
        <f>SUM(AZ60:AZ63)</f>
        <v/>
      </c>
      <c r="BA64" s="13">
        <f>SUM(BA60:BA63)</f>
        <v/>
      </c>
      <c r="BB64" s="14">
        <f>SUM(BB60:BB63)</f>
        <v/>
      </c>
      <c r="BC64" s="12">
        <f>SUM(BC60:BC63)</f>
        <v/>
      </c>
      <c r="BD64" s="13">
        <f>SUM(BD60:BD63)</f>
        <v/>
      </c>
      <c r="BE64" s="13">
        <f>SUM(BE60:BE63)</f>
        <v/>
      </c>
      <c r="BF64" s="13">
        <f>SUM(BF60:BF63)</f>
        <v/>
      </c>
      <c r="BG64" s="13">
        <f>SUM(BG60:BG63)</f>
        <v/>
      </c>
      <c r="BH64" s="13">
        <f>SUM(BH60:BH63)</f>
        <v/>
      </c>
      <c r="BI64" s="13">
        <f>SUM(BI60:BI63)</f>
        <v/>
      </c>
      <c r="BJ64" s="13">
        <f>SUM(BJ60:BJ63)</f>
        <v/>
      </c>
      <c r="BK64" s="13">
        <f>SUM(BK60:BK63)</f>
        <v/>
      </c>
      <c r="BL64" s="14">
        <f>SUM(BL60:BL63)</f>
        <v/>
      </c>
      <c r="BM64" s="7">
        <f>SUM(BM60:BM63)</f>
        <v/>
      </c>
      <c r="BN64" s="13">
        <f>SUM(BN60:BN63)</f>
        <v/>
      </c>
      <c r="BO64" s="13">
        <f>SUM(BO60:BO63)</f>
        <v/>
      </c>
      <c r="BP64" s="13">
        <f>BO64-BN64</f>
        <v/>
      </c>
      <c r="BQ64" s="13">
        <f>SUM(BQ60:BQ63)</f>
        <v/>
      </c>
      <c r="BR64" s="13">
        <f>SUM(BR60:BR63)</f>
        <v/>
      </c>
      <c r="BS64" s="13">
        <f>BR64-BQ64</f>
        <v/>
      </c>
      <c r="BT64" s="13">
        <f>IFERROR(BR64/31*31,0)</f>
        <v/>
      </c>
    </row>
    <row r="66">
      <c r="A66" s="7" t="n"/>
      <c r="B66" s="7" t="n"/>
      <c r="C66" s="7" t="n"/>
      <c r="D66" s="7" t="inlineStr">
        <is>
          <t>ДЕТСКИЙ КЛУБ</t>
        </is>
      </c>
      <c r="E66" s="7" t="n"/>
      <c r="F66" s="7" t="n"/>
      <c r="G66" s="7" t="n"/>
      <c r="H66" s="7" t="n"/>
      <c r="I66" s="7" t="n"/>
      <c r="J66" s="7" t="n"/>
      <c r="K66" s="7" t="n"/>
      <c r="L66" s="7" t="n"/>
      <c r="M66" s="7" t="n"/>
      <c r="N66" s="7" t="n"/>
      <c r="O66" s="7" t="n"/>
      <c r="P66" s="7" t="n"/>
      <c r="Q66" s="7" t="n"/>
      <c r="R66" s="7" t="n"/>
      <c r="S66" s="7" t="n"/>
      <c r="T66" s="7" t="n"/>
      <c r="U66" s="7" t="n"/>
      <c r="V66" s="7" t="n"/>
      <c r="W66" s="7" t="n"/>
      <c r="X66" s="7" t="n"/>
      <c r="Y66" s="7" t="n"/>
      <c r="Z66" s="7" t="n"/>
      <c r="AA66" s="7" t="n"/>
      <c r="AB66" s="7" t="n"/>
      <c r="AC66" s="7" t="n"/>
      <c r="AD66" s="7" t="n"/>
      <c r="AE66" s="7" t="n"/>
      <c r="AF66" s="7" t="n"/>
      <c r="AG66" s="7" t="n"/>
      <c r="AH66" s="7" t="n"/>
      <c r="AI66" s="7" t="n"/>
      <c r="AJ66" s="7" t="n"/>
      <c r="AK66" s="7" t="n"/>
      <c r="AL66" s="7" t="n"/>
      <c r="AM66" s="7" t="n"/>
      <c r="AN66" s="7" t="n"/>
      <c r="AO66" s="7" t="n"/>
      <c r="AP66" s="7" t="n"/>
      <c r="AQ66" s="7" t="n"/>
      <c r="AR66" s="7" t="n"/>
      <c r="AS66" s="7" t="n"/>
      <c r="AT66" s="7" t="n"/>
      <c r="AU66" s="7" t="n"/>
      <c r="AV66" s="7" t="n"/>
      <c r="AW66" s="7" t="n"/>
      <c r="AX66" s="7" t="n"/>
      <c r="AY66" s="7" t="n"/>
      <c r="AZ66" s="7" t="n"/>
      <c r="BA66" s="7" t="n"/>
      <c r="BB66" s="7" t="n"/>
      <c r="BC66" s="7" t="n"/>
      <c r="BD66" s="7" t="n"/>
      <c r="BE66" s="7" t="n"/>
      <c r="BF66" s="7" t="n"/>
      <c r="BG66" s="7" t="n"/>
      <c r="BH66" s="7" t="n"/>
      <c r="BI66" s="7" t="n"/>
      <c r="BJ66" s="7" t="n"/>
      <c r="BK66" s="7" t="n"/>
      <c r="BL66" s="7" t="n"/>
      <c r="BM66" s="7" t="n"/>
      <c r="BN66" s="7" t="n"/>
      <c r="BO66" s="7" t="n"/>
      <c r="BP66" s="7" t="n"/>
      <c r="BQ66" s="7" t="n"/>
      <c r="BR66" s="7" t="n"/>
      <c r="BS66" s="7" t="n"/>
      <c r="BT66" s="7" t="n"/>
    </row>
    <row r="67">
      <c r="A67" s="8" t="n">
        <v>50</v>
      </c>
      <c r="B67" s="8" t="inlineStr"/>
      <c r="C67" s="8" t="inlineStr">
        <is>
          <t>Вне плана</t>
        </is>
      </c>
      <c r="D67" s="8" t="inlineStr">
        <is>
          <t>Климова Ольга Александровна</t>
        </is>
      </c>
      <c r="E67" s="9" t="n">
        <v>0</v>
      </c>
      <c r="F67" s="10" t="n">
        <v>9</v>
      </c>
      <c r="G67" s="10" t="n">
        <v>0</v>
      </c>
      <c r="H67" s="10" t="n">
        <v>0</v>
      </c>
      <c r="I67" s="10" t="n">
        <v>9</v>
      </c>
      <c r="J67" s="10" t="n">
        <v>0</v>
      </c>
      <c r="K67" s="10">
        <f>I67-J67</f>
        <v/>
      </c>
      <c r="L67" s="10" t="n">
        <v>5796.25</v>
      </c>
      <c r="M67" s="10" t="n">
        <v>0</v>
      </c>
      <c r="N67" s="11">
        <f>L67-M67</f>
        <v/>
      </c>
      <c r="O67" s="9" t="n">
        <v>2</v>
      </c>
      <c r="P67" s="10" t="n">
        <v>15</v>
      </c>
      <c r="Q67" s="10" t="n">
        <v>0</v>
      </c>
      <c r="R67" s="10" t="n">
        <v>1</v>
      </c>
      <c r="S67" s="10" t="n">
        <v>18</v>
      </c>
      <c r="T67" s="10" t="n">
        <v>0</v>
      </c>
      <c r="U67" s="10">
        <f>S67-T67</f>
        <v/>
      </c>
      <c r="V67" s="10" t="n">
        <v>13196.25</v>
      </c>
      <c r="W67" s="10" t="n">
        <v>0</v>
      </c>
      <c r="X67" s="11">
        <f>V67-W67</f>
        <v/>
      </c>
      <c r="Y67" s="9" t="n">
        <v>1</v>
      </c>
      <c r="Z67" s="10" t="n">
        <v>15</v>
      </c>
      <c r="AA67" s="10" t="n">
        <v>0</v>
      </c>
      <c r="AB67" s="10" t="n">
        <v>3</v>
      </c>
      <c r="AC67" s="10" t="n">
        <v>19</v>
      </c>
      <c r="AD67" s="10" t="n">
        <v>0</v>
      </c>
      <c r="AE67" s="10">
        <f>AC67-AD67</f>
        <v/>
      </c>
      <c r="AF67" s="10" t="n">
        <v>12691.25</v>
      </c>
      <c r="AG67" s="10" t="n">
        <v>0</v>
      </c>
      <c r="AH67" s="11">
        <f>AF67-AG67</f>
        <v/>
      </c>
      <c r="AI67" s="9" t="n">
        <v>2</v>
      </c>
      <c r="AJ67" s="10" t="n">
        <v>19</v>
      </c>
      <c r="AK67" s="10" t="n">
        <v>0</v>
      </c>
      <c r="AL67" s="10" t="n">
        <v>2</v>
      </c>
      <c r="AM67" s="10" t="n">
        <v>23</v>
      </c>
      <c r="AN67" s="10" t="n">
        <v>0</v>
      </c>
      <c r="AO67" s="10">
        <f>AM67-AN67</f>
        <v/>
      </c>
      <c r="AP67" s="10" t="n">
        <v>16552.5</v>
      </c>
      <c r="AQ67" s="10" t="n">
        <v>0</v>
      </c>
      <c r="AR67" s="11">
        <f>AP67-AQ67</f>
        <v/>
      </c>
      <c r="AS67" s="9" t="n">
        <v>1</v>
      </c>
      <c r="AT67" s="10" t="n">
        <v>17</v>
      </c>
      <c r="AU67" s="10" t="n">
        <v>0</v>
      </c>
      <c r="AV67" s="10" t="n">
        <v>2</v>
      </c>
      <c r="AW67" s="10" t="n">
        <v>20</v>
      </c>
      <c r="AX67" s="10" t="n">
        <v>0</v>
      </c>
      <c r="AY67" s="10">
        <f>AW67-AX67</f>
        <v/>
      </c>
      <c r="AZ67" s="10" t="n">
        <v>14347.5</v>
      </c>
      <c r="BA67" s="10" t="n">
        <v>0</v>
      </c>
      <c r="BB67" s="11">
        <f>AZ67-BA67</f>
        <v/>
      </c>
      <c r="BC67" s="9" t="n">
        <v>1</v>
      </c>
      <c r="BD67" s="10" t="n">
        <v>4</v>
      </c>
      <c r="BE67" s="10" t="n">
        <v>0</v>
      </c>
      <c r="BF67" s="10" t="n">
        <v>0</v>
      </c>
      <c r="BG67" s="10" t="n">
        <v>5</v>
      </c>
      <c r="BH67" s="10" t="n">
        <v>0</v>
      </c>
      <c r="BI67" s="10">
        <f>BG67-BH67</f>
        <v/>
      </c>
      <c r="BJ67" s="10" t="n">
        <v>2431.25</v>
      </c>
      <c r="BK67" s="10" t="n">
        <v>0</v>
      </c>
      <c r="BL67" s="11">
        <f>BJ67-BK67</f>
        <v/>
      </c>
      <c r="BN67" s="10">
        <f>SUM(J67,T67,AD67,AN67,AX67,BH67)</f>
        <v/>
      </c>
      <c r="BO67" s="10">
        <f>SUM(I67,S67,AC67,AM67,AW67,BG67)</f>
        <v/>
      </c>
      <c r="BP67" s="10">
        <f>BO67-BN67</f>
        <v/>
      </c>
      <c r="BQ67" s="10">
        <f>SUM(M67,W67,AG67,AQ67,BA67,BK67)</f>
        <v/>
      </c>
      <c r="BR67" s="10">
        <f>SUM(L67,V67,AF67,AP67,AZ67,BJ67)</f>
        <v/>
      </c>
      <c r="BS67" s="10">
        <f>BR67-BQ67</f>
        <v/>
      </c>
      <c r="BT67" s="10">
        <f>IFERROR(BR67/31*31,0)</f>
        <v/>
      </c>
    </row>
    <row r="68">
      <c r="A68" s="7" t="n"/>
      <c r="B68" s="7" t="n"/>
      <c r="C68" s="7" t="n"/>
      <c r="D68" s="7" t="inlineStr">
        <is>
          <t>Итого ДЕТСКИЙ КЛУБ</t>
        </is>
      </c>
      <c r="E68" s="12">
        <f>SUM(E67:E67)</f>
        <v/>
      </c>
      <c r="F68" s="13">
        <f>SUM(F67:F67)</f>
        <v/>
      </c>
      <c r="G68" s="13">
        <f>SUM(G67:G67)</f>
        <v/>
      </c>
      <c r="H68" s="13">
        <f>SUM(H67:H67)</f>
        <v/>
      </c>
      <c r="I68" s="13">
        <f>SUM(I67:I67)</f>
        <v/>
      </c>
      <c r="J68" s="13">
        <f>SUM(J67:J67)</f>
        <v/>
      </c>
      <c r="K68" s="13">
        <f>SUM(K67:K67)</f>
        <v/>
      </c>
      <c r="L68" s="13">
        <f>SUM(L67:L67)</f>
        <v/>
      </c>
      <c r="M68" s="13">
        <f>SUM(M67:M67)</f>
        <v/>
      </c>
      <c r="N68" s="14">
        <f>SUM(N67:N67)</f>
        <v/>
      </c>
      <c r="O68" s="12">
        <f>SUM(O67:O67)</f>
        <v/>
      </c>
      <c r="P68" s="13">
        <f>SUM(P67:P67)</f>
        <v/>
      </c>
      <c r="Q68" s="13">
        <f>SUM(Q67:Q67)</f>
        <v/>
      </c>
      <c r="R68" s="13">
        <f>SUM(R67:R67)</f>
        <v/>
      </c>
      <c r="S68" s="13">
        <f>SUM(S67:S67)</f>
        <v/>
      </c>
      <c r="T68" s="13">
        <f>SUM(T67:T67)</f>
        <v/>
      </c>
      <c r="U68" s="13">
        <f>SUM(U67:U67)</f>
        <v/>
      </c>
      <c r="V68" s="13">
        <f>SUM(V67:V67)</f>
        <v/>
      </c>
      <c r="W68" s="13">
        <f>SUM(W67:W67)</f>
        <v/>
      </c>
      <c r="X68" s="14">
        <f>SUM(X67:X67)</f>
        <v/>
      </c>
      <c r="Y68" s="12">
        <f>SUM(Y67:Y67)</f>
        <v/>
      </c>
      <c r="Z68" s="13">
        <f>SUM(Z67:Z67)</f>
        <v/>
      </c>
      <c r="AA68" s="13">
        <f>SUM(AA67:AA67)</f>
        <v/>
      </c>
      <c r="AB68" s="13">
        <f>SUM(AB67:AB67)</f>
        <v/>
      </c>
      <c r="AC68" s="13">
        <f>SUM(AC67:AC67)</f>
        <v/>
      </c>
      <c r="AD68" s="13">
        <f>SUM(AD67:AD67)</f>
        <v/>
      </c>
      <c r="AE68" s="13">
        <f>SUM(AE67:AE67)</f>
        <v/>
      </c>
      <c r="AF68" s="13">
        <f>SUM(AF67:AF67)</f>
        <v/>
      </c>
      <c r="AG68" s="13">
        <f>SUM(AG67:AG67)</f>
        <v/>
      </c>
      <c r="AH68" s="14">
        <f>SUM(AH67:AH67)</f>
        <v/>
      </c>
      <c r="AI68" s="12">
        <f>SUM(AI67:AI67)</f>
        <v/>
      </c>
      <c r="AJ68" s="13">
        <f>SUM(AJ67:AJ67)</f>
        <v/>
      </c>
      <c r="AK68" s="13">
        <f>SUM(AK67:AK67)</f>
        <v/>
      </c>
      <c r="AL68" s="13">
        <f>SUM(AL67:AL67)</f>
        <v/>
      </c>
      <c r="AM68" s="13">
        <f>SUM(AM67:AM67)</f>
        <v/>
      </c>
      <c r="AN68" s="13">
        <f>SUM(AN67:AN67)</f>
        <v/>
      </c>
      <c r="AO68" s="13">
        <f>SUM(AO67:AO67)</f>
        <v/>
      </c>
      <c r="AP68" s="13">
        <f>SUM(AP67:AP67)</f>
        <v/>
      </c>
      <c r="AQ68" s="13">
        <f>SUM(AQ67:AQ67)</f>
        <v/>
      </c>
      <c r="AR68" s="14">
        <f>SUM(AR67:AR67)</f>
        <v/>
      </c>
      <c r="AS68" s="12">
        <f>SUM(AS67:AS67)</f>
        <v/>
      </c>
      <c r="AT68" s="13">
        <f>SUM(AT67:AT67)</f>
        <v/>
      </c>
      <c r="AU68" s="13">
        <f>SUM(AU67:AU67)</f>
        <v/>
      </c>
      <c r="AV68" s="13">
        <f>SUM(AV67:AV67)</f>
        <v/>
      </c>
      <c r="AW68" s="13">
        <f>SUM(AW67:AW67)</f>
        <v/>
      </c>
      <c r="AX68" s="13">
        <f>SUM(AX67:AX67)</f>
        <v/>
      </c>
      <c r="AY68" s="13">
        <f>SUM(AY67:AY67)</f>
        <v/>
      </c>
      <c r="AZ68" s="13">
        <f>SUM(AZ67:AZ67)</f>
        <v/>
      </c>
      <c r="BA68" s="13">
        <f>SUM(BA67:BA67)</f>
        <v/>
      </c>
      <c r="BB68" s="14">
        <f>SUM(BB67:BB67)</f>
        <v/>
      </c>
      <c r="BC68" s="12">
        <f>SUM(BC67:BC67)</f>
        <v/>
      </c>
      <c r="BD68" s="13">
        <f>SUM(BD67:BD67)</f>
        <v/>
      </c>
      <c r="BE68" s="13">
        <f>SUM(BE67:BE67)</f>
        <v/>
      </c>
      <c r="BF68" s="13">
        <f>SUM(BF67:BF67)</f>
        <v/>
      </c>
      <c r="BG68" s="13">
        <f>SUM(BG67:BG67)</f>
        <v/>
      </c>
      <c r="BH68" s="13">
        <f>SUM(BH67:BH67)</f>
        <v/>
      </c>
      <c r="BI68" s="13">
        <f>SUM(BI67:BI67)</f>
        <v/>
      </c>
      <c r="BJ68" s="13">
        <f>SUM(BJ67:BJ67)</f>
        <v/>
      </c>
      <c r="BK68" s="13">
        <f>SUM(BK67:BK67)</f>
        <v/>
      </c>
      <c r="BL68" s="14">
        <f>SUM(BL67:BL67)</f>
        <v/>
      </c>
      <c r="BM68" s="7">
        <f>SUM(BM67:BM67)</f>
        <v/>
      </c>
      <c r="BN68" s="13">
        <f>SUM(BN67:BN67)</f>
        <v/>
      </c>
      <c r="BO68" s="13">
        <f>SUM(BO67:BO67)</f>
        <v/>
      </c>
      <c r="BP68" s="13">
        <f>BO68-BN68</f>
        <v/>
      </c>
      <c r="BQ68" s="13">
        <f>SUM(BQ67:BQ67)</f>
        <v/>
      </c>
      <c r="BR68" s="13">
        <f>SUM(BR67:BR67)</f>
        <v/>
      </c>
      <c r="BS68" s="13">
        <f>BR68-BQ68</f>
        <v/>
      </c>
      <c r="BT68" s="13">
        <f>IFERROR(BR68/31*31,0)</f>
        <v/>
      </c>
    </row>
    <row r="70">
      <c r="A70" s="15" t="n"/>
      <c r="B70" s="15" t="n"/>
      <c r="C70" s="15" t="n"/>
      <c r="D70" s="15" t="inlineStr">
        <is>
          <t>Итого</t>
        </is>
      </c>
      <c r="E70" s="16">
        <f>SUM(E11,E43,E57,E64,E68)</f>
        <v/>
      </c>
      <c r="F70" s="17">
        <f>SUM(F11,F43,F57,F64,F68)</f>
        <v/>
      </c>
      <c r="G70" s="17">
        <f>SUM(G11,G43,G57,G64,G68)</f>
        <v/>
      </c>
      <c r="H70" s="17">
        <f>SUM(H11,H43,H57,H64,H68)</f>
        <v/>
      </c>
      <c r="I70" s="17">
        <f>SUM(I11,I43,I57,I64,I68)</f>
        <v/>
      </c>
      <c r="J70" s="17">
        <f>SUM(J11,J43,J57,J64,J68)</f>
        <v/>
      </c>
      <c r="K70" s="17">
        <f>SUM(K11,K43,K57,K64,K68)</f>
        <v/>
      </c>
      <c r="L70" s="17">
        <f>SUM(L11,L43,L57,L64,L68)</f>
        <v/>
      </c>
      <c r="M70" s="17">
        <f>SUM(M11,M43,M57,M64,M68)</f>
        <v/>
      </c>
      <c r="N70" s="18">
        <f>SUM(N11,N43,N57,N64,N68)</f>
        <v/>
      </c>
      <c r="O70" s="16">
        <f>SUM(O11,O43,O57,O64,O68)</f>
        <v/>
      </c>
      <c r="P70" s="17">
        <f>SUM(P11,P43,P57,P64,P68)</f>
        <v/>
      </c>
      <c r="Q70" s="17">
        <f>SUM(Q11,Q43,Q57,Q64,Q68)</f>
        <v/>
      </c>
      <c r="R70" s="17">
        <f>SUM(R11,R43,R57,R64,R68)</f>
        <v/>
      </c>
      <c r="S70" s="17">
        <f>SUM(S11,S43,S57,S64,S68)</f>
        <v/>
      </c>
      <c r="T70" s="17">
        <f>SUM(T11,T43,T57,T64,T68)</f>
        <v/>
      </c>
      <c r="U70" s="17">
        <f>SUM(U11,U43,U57,U64,U68)</f>
        <v/>
      </c>
      <c r="V70" s="17">
        <f>SUM(V11,V43,V57,V64,V68)</f>
        <v/>
      </c>
      <c r="W70" s="17">
        <f>SUM(W11,W43,W57,W64,W68)</f>
        <v/>
      </c>
      <c r="X70" s="18">
        <f>SUM(X11,X43,X57,X64,X68)</f>
        <v/>
      </c>
      <c r="Y70" s="16">
        <f>SUM(Y11,Y43,Y57,Y64,Y68)</f>
        <v/>
      </c>
      <c r="Z70" s="17">
        <f>SUM(Z11,Z43,Z57,Z64,Z68)</f>
        <v/>
      </c>
      <c r="AA70" s="17">
        <f>SUM(AA11,AA43,AA57,AA64,AA68)</f>
        <v/>
      </c>
      <c r="AB70" s="17">
        <f>SUM(AB11,AB43,AB57,AB64,AB68)</f>
        <v/>
      </c>
      <c r="AC70" s="17">
        <f>SUM(AC11,AC43,AC57,AC64,AC68)</f>
        <v/>
      </c>
      <c r="AD70" s="17">
        <f>SUM(AD11,AD43,AD57,AD64,AD68)</f>
        <v/>
      </c>
      <c r="AE70" s="17">
        <f>SUM(AE11,AE43,AE57,AE64,AE68)</f>
        <v/>
      </c>
      <c r="AF70" s="17">
        <f>SUM(AF11,AF43,AF57,AF64,AF68)</f>
        <v/>
      </c>
      <c r="AG70" s="17">
        <f>SUM(AG11,AG43,AG57,AG64,AG68)</f>
        <v/>
      </c>
      <c r="AH70" s="18">
        <f>SUM(AH11,AH43,AH57,AH64,AH68)</f>
        <v/>
      </c>
      <c r="AI70" s="16">
        <f>SUM(AI11,AI43,AI57,AI64,AI68)</f>
        <v/>
      </c>
      <c r="AJ70" s="17">
        <f>SUM(AJ11,AJ43,AJ57,AJ64,AJ68)</f>
        <v/>
      </c>
      <c r="AK70" s="17">
        <f>SUM(AK11,AK43,AK57,AK64,AK68)</f>
        <v/>
      </c>
      <c r="AL70" s="17">
        <f>SUM(AL11,AL43,AL57,AL64,AL68)</f>
        <v/>
      </c>
      <c r="AM70" s="17">
        <f>SUM(AM11,AM43,AM57,AM64,AM68)</f>
        <v/>
      </c>
      <c r="AN70" s="17">
        <f>SUM(AN11,AN43,AN57,AN64,AN68)</f>
        <v/>
      </c>
      <c r="AO70" s="17">
        <f>SUM(AO11,AO43,AO57,AO64,AO68)</f>
        <v/>
      </c>
      <c r="AP70" s="17">
        <f>SUM(AP11,AP43,AP57,AP64,AP68)</f>
        <v/>
      </c>
      <c r="AQ70" s="17">
        <f>SUM(AQ11,AQ43,AQ57,AQ64,AQ68)</f>
        <v/>
      </c>
      <c r="AR70" s="18">
        <f>SUM(AR11,AR43,AR57,AR64,AR68)</f>
        <v/>
      </c>
      <c r="AS70" s="16">
        <f>SUM(AS11,AS43,AS57,AS64,AS68)</f>
        <v/>
      </c>
      <c r="AT70" s="17">
        <f>SUM(AT11,AT43,AT57,AT64,AT68)</f>
        <v/>
      </c>
      <c r="AU70" s="17">
        <f>SUM(AU11,AU43,AU57,AU64,AU68)</f>
        <v/>
      </c>
      <c r="AV70" s="17">
        <f>SUM(AV11,AV43,AV57,AV64,AV68)</f>
        <v/>
      </c>
      <c r="AW70" s="17">
        <f>SUM(AW11,AW43,AW57,AW64,AW68)</f>
        <v/>
      </c>
      <c r="AX70" s="17">
        <f>SUM(AX11,AX43,AX57,AX64,AX68)</f>
        <v/>
      </c>
      <c r="AY70" s="17">
        <f>SUM(AY11,AY43,AY57,AY64,AY68)</f>
        <v/>
      </c>
      <c r="AZ70" s="17">
        <f>SUM(AZ11,AZ43,AZ57,AZ64,AZ68)</f>
        <v/>
      </c>
      <c r="BA70" s="17">
        <f>SUM(BA11,BA43,BA57,BA64,BA68)</f>
        <v/>
      </c>
      <c r="BB70" s="18">
        <f>SUM(BB11,BB43,BB57,BB64,BB68)</f>
        <v/>
      </c>
      <c r="BC70" s="16">
        <f>SUM(BC11,BC43,BC57,BC64,BC68)</f>
        <v/>
      </c>
      <c r="BD70" s="17">
        <f>SUM(BD11,BD43,BD57,BD64,BD68)</f>
        <v/>
      </c>
      <c r="BE70" s="17">
        <f>SUM(BE11,BE43,BE57,BE64,BE68)</f>
        <v/>
      </c>
      <c r="BF70" s="17">
        <f>SUM(BF11,BF43,BF57,BF64,BF68)</f>
        <v/>
      </c>
      <c r="BG70" s="17">
        <f>SUM(BG11,BG43,BG57,BG64,BG68)</f>
        <v/>
      </c>
      <c r="BH70" s="17">
        <f>SUM(BH11,BH43,BH57,BH64,BH68)</f>
        <v/>
      </c>
      <c r="BI70" s="17">
        <f>SUM(BI11,BI43,BI57,BI64,BI68)</f>
        <v/>
      </c>
      <c r="BJ70" s="17">
        <f>SUM(BJ11,BJ43,BJ57,BJ64,BJ68)</f>
        <v/>
      </c>
      <c r="BK70" s="17">
        <f>SUM(BK11,BK43,BK57,BK64,BK68)</f>
        <v/>
      </c>
      <c r="BL70" s="18">
        <f>SUM(BL11,BL43,BL57,BL64,BL68)</f>
        <v/>
      </c>
      <c r="BM70" s="16">
        <f>SUM(BM11,BM43,BM57,BM64,BM68)</f>
        <v/>
      </c>
      <c r="BN70" s="17">
        <f>SUM(BN11,BN43,BN57,BN64,BN68)</f>
        <v/>
      </c>
      <c r="BO70" s="17">
        <f>SUM(BO11,BO43,BO57,BO64,BO68)</f>
        <v/>
      </c>
      <c r="BP70" s="17">
        <f>BO70-BN70</f>
        <v/>
      </c>
      <c r="BQ70" s="17">
        <f>SUM(BQ11,BQ43,BQ57,BQ64,BQ68)</f>
        <v/>
      </c>
      <c r="BR70" s="17">
        <f>SUM(BR11,BR43,BR57,BR64,BR68)</f>
        <v/>
      </c>
      <c r="BS70" s="17">
        <f>BR70-BQ70</f>
        <v/>
      </c>
      <c r="BT70" s="17">
        <f>IFERROR(BR70/31*31,0)</f>
        <v/>
      </c>
    </row>
  </sheetData>
  <mergeCells count="7">
    <mergeCell ref="E3:N3"/>
    <mergeCell ref="AI3:AR3"/>
    <mergeCell ref="BC3:BL3"/>
    <mergeCell ref="Y3:AH3"/>
    <mergeCell ref="O3:X3"/>
    <mergeCell ref="AS3:BB3"/>
    <mergeCell ref="BN3:BT3"/>
  </mergeCells>
  <conditionalFormatting sqref="K6:K10">
    <cfRule type="dataBar" priority="1">
      <dataBar showValue="1">
        <cfvo type="min"/>
        <cfvo type="max"/>
        <color rgb="00D8B4FE"/>
      </dataBar>
    </cfRule>
  </conditionalFormatting>
  <conditionalFormatting sqref="K14:K42">
    <cfRule type="dataBar" priority="2">
      <dataBar showValue="1">
        <cfvo type="min"/>
        <cfvo type="max"/>
        <color rgb="00D8B4FE"/>
      </dataBar>
    </cfRule>
  </conditionalFormatting>
  <conditionalFormatting sqref="K46:K56">
    <cfRule type="dataBar" priority="3">
      <dataBar showValue="1">
        <cfvo type="min"/>
        <cfvo type="max"/>
        <color rgb="00D8B4FE"/>
      </dataBar>
    </cfRule>
  </conditionalFormatting>
  <conditionalFormatting sqref="K60:K63">
    <cfRule type="dataBar" priority="4">
      <dataBar showValue="1">
        <cfvo type="min"/>
        <cfvo type="max"/>
        <color rgb="00D8B4FE"/>
      </dataBar>
    </cfRule>
  </conditionalFormatting>
  <conditionalFormatting sqref="K67">
    <cfRule type="dataBar" priority="5">
      <dataBar showValue="1">
        <cfvo type="min"/>
        <cfvo type="max"/>
        <color rgb="00D8B4FE"/>
      </dataBar>
    </cfRule>
  </conditionalFormatting>
  <conditionalFormatting sqref="N6:N10">
    <cfRule type="dataBar" priority="6">
      <dataBar showValue="1">
        <cfvo type="min"/>
        <cfvo type="max"/>
        <color rgb="00D8B4FE"/>
      </dataBar>
    </cfRule>
  </conditionalFormatting>
  <conditionalFormatting sqref="N14:N42">
    <cfRule type="dataBar" priority="7">
      <dataBar showValue="1">
        <cfvo type="min"/>
        <cfvo type="max"/>
        <color rgb="00D8B4FE"/>
      </dataBar>
    </cfRule>
  </conditionalFormatting>
  <conditionalFormatting sqref="N46:N56">
    <cfRule type="dataBar" priority="8">
      <dataBar showValue="1">
        <cfvo type="min"/>
        <cfvo type="max"/>
        <color rgb="00D8B4FE"/>
      </dataBar>
    </cfRule>
  </conditionalFormatting>
  <conditionalFormatting sqref="N60:N63">
    <cfRule type="dataBar" priority="9">
      <dataBar showValue="1">
        <cfvo type="min"/>
        <cfvo type="max"/>
        <color rgb="00D8B4FE"/>
      </dataBar>
    </cfRule>
  </conditionalFormatting>
  <conditionalFormatting sqref="N67">
    <cfRule type="dataBar" priority="10">
      <dataBar showValue="1">
        <cfvo type="min"/>
        <cfvo type="max"/>
        <color rgb="00D8B4FE"/>
      </dataBar>
    </cfRule>
  </conditionalFormatting>
  <conditionalFormatting sqref="U6:U10">
    <cfRule type="dataBar" priority="11">
      <dataBar showValue="1">
        <cfvo type="min"/>
        <cfvo type="max"/>
        <color rgb="00D8B4FE"/>
      </dataBar>
    </cfRule>
  </conditionalFormatting>
  <conditionalFormatting sqref="U14:U42">
    <cfRule type="dataBar" priority="12">
      <dataBar showValue="1">
        <cfvo type="min"/>
        <cfvo type="max"/>
        <color rgb="00D8B4FE"/>
      </dataBar>
    </cfRule>
  </conditionalFormatting>
  <conditionalFormatting sqref="U46:U56">
    <cfRule type="dataBar" priority="13">
      <dataBar showValue="1">
        <cfvo type="min"/>
        <cfvo type="max"/>
        <color rgb="00D8B4FE"/>
      </dataBar>
    </cfRule>
  </conditionalFormatting>
  <conditionalFormatting sqref="U60:U63">
    <cfRule type="dataBar" priority="14">
      <dataBar showValue="1">
        <cfvo type="min"/>
        <cfvo type="max"/>
        <color rgb="00D8B4FE"/>
      </dataBar>
    </cfRule>
  </conditionalFormatting>
  <conditionalFormatting sqref="U67">
    <cfRule type="dataBar" priority="15">
      <dataBar showValue="1">
        <cfvo type="min"/>
        <cfvo type="max"/>
        <color rgb="00D8B4FE"/>
      </dataBar>
    </cfRule>
  </conditionalFormatting>
  <conditionalFormatting sqref="X6:X10">
    <cfRule type="dataBar" priority="16">
      <dataBar showValue="1">
        <cfvo type="min"/>
        <cfvo type="max"/>
        <color rgb="00D8B4FE"/>
      </dataBar>
    </cfRule>
  </conditionalFormatting>
  <conditionalFormatting sqref="X14:X42">
    <cfRule type="dataBar" priority="17">
      <dataBar showValue="1">
        <cfvo type="min"/>
        <cfvo type="max"/>
        <color rgb="00D8B4FE"/>
      </dataBar>
    </cfRule>
  </conditionalFormatting>
  <conditionalFormatting sqref="X46:X56">
    <cfRule type="dataBar" priority="18">
      <dataBar showValue="1">
        <cfvo type="min"/>
        <cfvo type="max"/>
        <color rgb="00D8B4FE"/>
      </dataBar>
    </cfRule>
  </conditionalFormatting>
  <conditionalFormatting sqref="X60:X63">
    <cfRule type="dataBar" priority="19">
      <dataBar showValue="1">
        <cfvo type="min"/>
        <cfvo type="max"/>
        <color rgb="00D8B4FE"/>
      </dataBar>
    </cfRule>
  </conditionalFormatting>
  <conditionalFormatting sqref="X67">
    <cfRule type="dataBar" priority="20">
      <dataBar showValue="1">
        <cfvo type="min"/>
        <cfvo type="max"/>
        <color rgb="00D8B4FE"/>
      </dataBar>
    </cfRule>
  </conditionalFormatting>
  <conditionalFormatting sqref="AE6:AE10">
    <cfRule type="dataBar" priority="21">
      <dataBar showValue="1">
        <cfvo type="min"/>
        <cfvo type="max"/>
        <color rgb="00D8B4FE"/>
      </dataBar>
    </cfRule>
  </conditionalFormatting>
  <conditionalFormatting sqref="AE14:AE42">
    <cfRule type="dataBar" priority="22">
      <dataBar showValue="1">
        <cfvo type="min"/>
        <cfvo type="max"/>
        <color rgb="00D8B4FE"/>
      </dataBar>
    </cfRule>
  </conditionalFormatting>
  <conditionalFormatting sqref="AE46:AE56">
    <cfRule type="dataBar" priority="23">
      <dataBar showValue="1">
        <cfvo type="min"/>
        <cfvo type="max"/>
        <color rgb="00D8B4FE"/>
      </dataBar>
    </cfRule>
  </conditionalFormatting>
  <conditionalFormatting sqref="AE60:AE63">
    <cfRule type="dataBar" priority="24">
      <dataBar showValue="1">
        <cfvo type="min"/>
        <cfvo type="max"/>
        <color rgb="00D8B4FE"/>
      </dataBar>
    </cfRule>
  </conditionalFormatting>
  <conditionalFormatting sqref="AE67">
    <cfRule type="dataBar" priority="25">
      <dataBar showValue="1">
        <cfvo type="min"/>
        <cfvo type="max"/>
        <color rgb="00D8B4FE"/>
      </dataBar>
    </cfRule>
  </conditionalFormatting>
  <conditionalFormatting sqref="AH6:AH10">
    <cfRule type="dataBar" priority="26">
      <dataBar showValue="1">
        <cfvo type="min"/>
        <cfvo type="max"/>
        <color rgb="00D8B4FE"/>
      </dataBar>
    </cfRule>
  </conditionalFormatting>
  <conditionalFormatting sqref="AH14:AH42">
    <cfRule type="dataBar" priority="27">
      <dataBar showValue="1">
        <cfvo type="min"/>
        <cfvo type="max"/>
        <color rgb="00D8B4FE"/>
      </dataBar>
    </cfRule>
  </conditionalFormatting>
  <conditionalFormatting sqref="AH46:AH56">
    <cfRule type="dataBar" priority="28">
      <dataBar showValue="1">
        <cfvo type="min"/>
        <cfvo type="max"/>
        <color rgb="00D8B4FE"/>
      </dataBar>
    </cfRule>
  </conditionalFormatting>
  <conditionalFormatting sqref="AH60:AH63">
    <cfRule type="dataBar" priority="29">
      <dataBar showValue="1">
        <cfvo type="min"/>
        <cfvo type="max"/>
        <color rgb="00D8B4FE"/>
      </dataBar>
    </cfRule>
  </conditionalFormatting>
  <conditionalFormatting sqref="AH67">
    <cfRule type="dataBar" priority="30">
      <dataBar showValue="1">
        <cfvo type="min"/>
        <cfvo type="max"/>
        <color rgb="00D8B4FE"/>
      </dataBar>
    </cfRule>
  </conditionalFormatting>
  <conditionalFormatting sqref="AO6:AO10">
    <cfRule type="dataBar" priority="31">
      <dataBar showValue="1">
        <cfvo type="min"/>
        <cfvo type="max"/>
        <color rgb="00D8B4FE"/>
      </dataBar>
    </cfRule>
  </conditionalFormatting>
  <conditionalFormatting sqref="AO14:AO42">
    <cfRule type="dataBar" priority="32">
      <dataBar showValue="1">
        <cfvo type="min"/>
        <cfvo type="max"/>
        <color rgb="00D8B4FE"/>
      </dataBar>
    </cfRule>
  </conditionalFormatting>
  <conditionalFormatting sqref="AO46:AO56">
    <cfRule type="dataBar" priority="33">
      <dataBar showValue="1">
        <cfvo type="min"/>
        <cfvo type="max"/>
        <color rgb="00D8B4FE"/>
      </dataBar>
    </cfRule>
  </conditionalFormatting>
  <conditionalFormatting sqref="AO60:AO63">
    <cfRule type="dataBar" priority="34">
      <dataBar showValue="1">
        <cfvo type="min"/>
        <cfvo type="max"/>
        <color rgb="00D8B4FE"/>
      </dataBar>
    </cfRule>
  </conditionalFormatting>
  <conditionalFormatting sqref="AO67">
    <cfRule type="dataBar" priority="35">
      <dataBar showValue="1">
        <cfvo type="min"/>
        <cfvo type="max"/>
        <color rgb="00D8B4FE"/>
      </dataBar>
    </cfRule>
  </conditionalFormatting>
  <conditionalFormatting sqref="AR6:AR10">
    <cfRule type="dataBar" priority="36">
      <dataBar showValue="1">
        <cfvo type="min"/>
        <cfvo type="max"/>
        <color rgb="00D8B4FE"/>
      </dataBar>
    </cfRule>
  </conditionalFormatting>
  <conditionalFormatting sqref="AR14:AR42">
    <cfRule type="dataBar" priority="37">
      <dataBar showValue="1">
        <cfvo type="min"/>
        <cfvo type="max"/>
        <color rgb="00D8B4FE"/>
      </dataBar>
    </cfRule>
  </conditionalFormatting>
  <conditionalFormatting sqref="AR46:AR56">
    <cfRule type="dataBar" priority="38">
      <dataBar showValue="1">
        <cfvo type="min"/>
        <cfvo type="max"/>
        <color rgb="00D8B4FE"/>
      </dataBar>
    </cfRule>
  </conditionalFormatting>
  <conditionalFormatting sqref="AR60:AR63">
    <cfRule type="dataBar" priority="39">
      <dataBar showValue="1">
        <cfvo type="min"/>
        <cfvo type="max"/>
        <color rgb="00D8B4FE"/>
      </dataBar>
    </cfRule>
  </conditionalFormatting>
  <conditionalFormatting sqref="AR67">
    <cfRule type="dataBar" priority="40">
      <dataBar showValue="1">
        <cfvo type="min"/>
        <cfvo type="max"/>
        <color rgb="00D8B4FE"/>
      </dataBar>
    </cfRule>
  </conditionalFormatting>
  <conditionalFormatting sqref="AY6:AY10">
    <cfRule type="dataBar" priority="41">
      <dataBar showValue="1">
        <cfvo type="min"/>
        <cfvo type="max"/>
        <color rgb="00D8B4FE"/>
      </dataBar>
    </cfRule>
  </conditionalFormatting>
  <conditionalFormatting sqref="AY14:AY42">
    <cfRule type="dataBar" priority="42">
      <dataBar showValue="1">
        <cfvo type="min"/>
        <cfvo type="max"/>
        <color rgb="00D8B4FE"/>
      </dataBar>
    </cfRule>
  </conditionalFormatting>
  <conditionalFormatting sqref="AY46:AY56">
    <cfRule type="dataBar" priority="43">
      <dataBar showValue="1">
        <cfvo type="min"/>
        <cfvo type="max"/>
        <color rgb="00D8B4FE"/>
      </dataBar>
    </cfRule>
  </conditionalFormatting>
  <conditionalFormatting sqref="AY60:AY63">
    <cfRule type="dataBar" priority="44">
      <dataBar showValue="1">
        <cfvo type="min"/>
        <cfvo type="max"/>
        <color rgb="00D8B4FE"/>
      </dataBar>
    </cfRule>
  </conditionalFormatting>
  <conditionalFormatting sqref="AY67">
    <cfRule type="dataBar" priority="45">
      <dataBar showValue="1">
        <cfvo type="min"/>
        <cfvo type="max"/>
        <color rgb="00D8B4FE"/>
      </dataBar>
    </cfRule>
  </conditionalFormatting>
  <conditionalFormatting sqref="BB6:BB10">
    <cfRule type="dataBar" priority="46">
      <dataBar showValue="1">
        <cfvo type="min"/>
        <cfvo type="max"/>
        <color rgb="00D8B4FE"/>
      </dataBar>
    </cfRule>
  </conditionalFormatting>
  <conditionalFormatting sqref="BB14:BB42">
    <cfRule type="dataBar" priority="47">
      <dataBar showValue="1">
        <cfvo type="min"/>
        <cfvo type="max"/>
        <color rgb="00D8B4FE"/>
      </dataBar>
    </cfRule>
  </conditionalFormatting>
  <conditionalFormatting sqref="BB46:BB56">
    <cfRule type="dataBar" priority="48">
      <dataBar showValue="1">
        <cfvo type="min"/>
        <cfvo type="max"/>
        <color rgb="00D8B4FE"/>
      </dataBar>
    </cfRule>
  </conditionalFormatting>
  <conditionalFormatting sqref="BB60:BB63">
    <cfRule type="dataBar" priority="49">
      <dataBar showValue="1">
        <cfvo type="min"/>
        <cfvo type="max"/>
        <color rgb="00D8B4FE"/>
      </dataBar>
    </cfRule>
  </conditionalFormatting>
  <conditionalFormatting sqref="BB67">
    <cfRule type="dataBar" priority="50">
      <dataBar showValue="1">
        <cfvo type="min"/>
        <cfvo type="max"/>
        <color rgb="00D8B4FE"/>
      </dataBar>
    </cfRule>
  </conditionalFormatting>
  <conditionalFormatting sqref="BI6:BI10">
    <cfRule type="dataBar" priority="51">
      <dataBar showValue="1">
        <cfvo type="min"/>
        <cfvo type="max"/>
        <color rgb="00D8B4FE"/>
      </dataBar>
    </cfRule>
  </conditionalFormatting>
  <conditionalFormatting sqref="BI14:BI42">
    <cfRule type="dataBar" priority="52">
      <dataBar showValue="1">
        <cfvo type="min"/>
        <cfvo type="max"/>
        <color rgb="00D8B4FE"/>
      </dataBar>
    </cfRule>
  </conditionalFormatting>
  <conditionalFormatting sqref="BI46:BI56">
    <cfRule type="dataBar" priority="53">
      <dataBar showValue="1">
        <cfvo type="min"/>
        <cfvo type="max"/>
        <color rgb="00D8B4FE"/>
      </dataBar>
    </cfRule>
  </conditionalFormatting>
  <conditionalFormatting sqref="BI60:BI63">
    <cfRule type="dataBar" priority="54">
      <dataBar showValue="1">
        <cfvo type="min"/>
        <cfvo type="max"/>
        <color rgb="00D8B4FE"/>
      </dataBar>
    </cfRule>
  </conditionalFormatting>
  <conditionalFormatting sqref="BI67">
    <cfRule type="dataBar" priority="55">
      <dataBar showValue="1">
        <cfvo type="min"/>
        <cfvo type="max"/>
        <color rgb="00D8B4FE"/>
      </dataBar>
    </cfRule>
  </conditionalFormatting>
  <conditionalFormatting sqref="BL6:BL10">
    <cfRule type="dataBar" priority="56">
      <dataBar showValue="1">
        <cfvo type="min"/>
        <cfvo type="max"/>
        <color rgb="00D8B4FE"/>
      </dataBar>
    </cfRule>
  </conditionalFormatting>
  <conditionalFormatting sqref="BL14:BL42">
    <cfRule type="dataBar" priority="57">
      <dataBar showValue="1">
        <cfvo type="min"/>
        <cfvo type="max"/>
        <color rgb="00D8B4FE"/>
      </dataBar>
    </cfRule>
  </conditionalFormatting>
  <conditionalFormatting sqref="BL46:BL56">
    <cfRule type="dataBar" priority="58">
      <dataBar showValue="1">
        <cfvo type="min"/>
        <cfvo type="max"/>
        <color rgb="00D8B4FE"/>
      </dataBar>
    </cfRule>
  </conditionalFormatting>
  <conditionalFormatting sqref="BL60:BL63">
    <cfRule type="dataBar" priority="59">
      <dataBar showValue="1">
        <cfvo type="min"/>
        <cfvo type="max"/>
        <color rgb="00D8B4FE"/>
      </dataBar>
    </cfRule>
  </conditionalFormatting>
  <conditionalFormatting sqref="BL67">
    <cfRule type="dataBar" priority="60">
      <dataBar showValue="1">
        <cfvo type="min"/>
        <cfvo type="max"/>
        <color rgb="00D8B4FE"/>
      </dataBar>
    </cfRule>
  </conditionalFormatting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J112"/>
  <sheetViews>
    <sheetView workbookViewId="0">
      <selection activeCell="A1" sqref="A1"/>
    </sheetView>
  </sheetViews>
  <sheetFormatPr baseColWidth="8" defaultRowHeight="15"/>
  <cols>
    <col width="16" customWidth="1" min="1" max="1"/>
    <col width="34" customWidth="1" min="2" max="2"/>
    <col width="16" customWidth="1" min="3" max="3"/>
    <col width="16" customWidth="1" min="4" max="4"/>
    <col width="16" customWidth="1" min="5" max="5"/>
    <col width="16" customWidth="1" min="6" max="6"/>
    <col width="16" customWidth="1" min="7" max="7"/>
    <col width="16" customWidth="1" min="8" max="8"/>
    <col width="16" customWidth="1" min="9" max="9"/>
    <col width="16" customWidth="1" min="10" max="10"/>
    <col width="16" customWidth="1" min="11" max="11"/>
    <col width="16" customWidth="1" min="12" max="12"/>
  </cols>
  <sheetData>
    <row r="1">
      <c r="A1" s="19" t="inlineStr">
        <is>
          <t>Дашборд дорожной карты</t>
        </is>
      </c>
    </row>
    <row r="2">
      <c r="A2" t="inlineStr">
        <is>
          <t>Период отчета: 01.03.2026 — 31.03.2026</t>
        </is>
      </c>
    </row>
    <row r="3">
      <c r="A3" t="inlineStr">
        <is>
          <t>Дата контроля: 31.03.2026</t>
        </is>
      </c>
    </row>
    <row r="5">
      <c r="A5" s="20" t="inlineStr">
        <is>
          <t>Показатель</t>
        </is>
      </c>
      <c r="B5" s="20" t="inlineStr">
        <is>
          <t>Значение</t>
        </is>
      </c>
    </row>
    <row r="6">
      <c r="A6" s="8" t="inlineStr">
        <is>
          <t>Факт суммы</t>
        </is>
      </c>
      <c r="B6" s="21" t="n">
        <v>6247426.739999996</v>
      </c>
    </row>
    <row r="7">
      <c r="A7" s="8" t="inlineStr">
        <is>
          <t>План суммы</t>
        </is>
      </c>
      <c r="B7" s="21" t="n">
        <v>6500000</v>
      </c>
    </row>
    <row r="8">
      <c r="A8" s="8" t="inlineStr">
        <is>
          <t>Выполнение суммы</t>
        </is>
      </c>
      <c r="B8" s="22" t="n">
        <v>0.9611425753846149</v>
      </c>
    </row>
    <row r="9">
      <c r="A9" s="8" t="inlineStr">
        <is>
          <t>Факт тренировок</t>
        </is>
      </c>
      <c r="B9" s="21" t="n">
        <v>3808</v>
      </c>
    </row>
    <row r="10">
      <c r="A10" s="8" t="inlineStr">
        <is>
          <t>План тренировок</t>
        </is>
      </c>
      <c r="B10" s="21" t="n">
        <v>3730</v>
      </c>
    </row>
    <row r="11">
      <c r="A11" s="8" t="inlineStr">
        <is>
          <t>Выполнение тренировок</t>
        </is>
      </c>
      <c r="B11" s="22" t="n">
        <v>1.020911528150134</v>
      </c>
    </row>
    <row r="12">
      <c r="A12" s="8" t="inlineStr">
        <is>
          <t>Дней прошло</t>
        </is>
      </c>
      <c r="B12" s="21" t="inlineStr">
        <is>
          <t>31 / 31</t>
        </is>
      </c>
    </row>
    <row r="15">
      <c r="A15" s="2" t="inlineStr">
        <is>
          <t>Свод подразделений</t>
        </is>
      </c>
    </row>
    <row r="16">
      <c r="A16" s="20" t="inlineStr">
        <is>
          <t>Подразделение</t>
        </is>
      </c>
      <c r="B16" s="20" t="inlineStr">
        <is>
          <t>План трен.</t>
        </is>
      </c>
      <c r="C16" s="20" t="inlineStr">
        <is>
          <t>Факт трен.</t>
        </is>
      </c>
      <c r="D16" s="20" t="inlineStr">
        <is>
          <t>Выполнение трен.</t>
        </is>
      </c>
      <c r="E16" s="20" t="inlineStr">
        <is>
          <t>План ₽</t>
        </is>
      </c>
      <c r="F16" s="20" t="inlineStr">
        <is>
          <t>Факт ₽</t>
        </is>
      </c>
      <c r="G16" s="20" t="inlineStr">
        <is>
          <t>Выполнение ₽</t>
        </is>
      </c>
      <c r="H16" s="20" t="inlineStr">
        <is>
          <t>RR ₽</t>
        </is>
      </c>
      <c r="I16" s="20" t="inlineStr">
        <is>
          <t>Отклонение ₽</t>
        </is>
      </c>
    </row>
    <row r="17">
      <c r="A17" s="8" t="inlineStr">
        <is>
          <t>БАС</t>
        </is>
      </c>
      <c r="B17" s="10" t="n">
        <v>760</v>
      </c>
      <c r="C17" s="10" t="n">
        <v>672</v>
      </c>
      <c r="D17" s="23" t="n">
        <v>0.8842105263157894</v>
      </c>
      <c r="E17" s="10" t="n">
        <v>1450000</v>
      </c>
      <c r="F17" s="10" t="n">
        <v>1144068.889999999</v>
      </c>
      <c r="G17" s="23" t="n">
        <v>0.7890130275862065</v>
      </c>
      <c r="H17" s="10" t="n">
        <v>1144068.889999999</v>
      </c>
      <c r="I17" s="10" t="n">
        <v>-305931.1100000006</v>
      </c>
    </row>
    <row r="18">
      <c r="A18" s="8" t="inlineStr">
        <is>
          <t>ТЗ</t>
        </is>
      </c>
      <c r="B18" s="10" t="n">
        <v>1894</v>
      </c>
      <c r="C18" s="10" t="n">
        <v>1781</v>
      </c>
      <c r="D18" s="23" t="n">
        <v>0.9403379091869061</v>
      </c>
      <c r="E18" s="10" t="n">
        <v>3350000</v>
      </c>
      <c r="F18" s="10" t="n">
        <v>3186480.949999997</v>
      </c>
      <c r="G18" s="23" t="n">
        <v>0.9511883432835812</v>
      </c>
      <c r="H18" s="10" t="n">
        <v>3186480.949999997</v>
      </c>
      <c r="I18" s="10" t="n">
        <v>-163519.0500000031</v>
      </c>
    </row>
    <row r="19">
      <c r="A19" s="8" t="inlineStr">
        <is>
          <t>ГП</t>
        </is>
      </c>
      <c r="B19" s="10" t="n">
        <v>640</v>
      </c>
      <c r="C19" s="10" t="n">
        <v>779</v>
      </c>
      <c r="D19" s="23" t="n">
        <v>1.2171875</v>
      </c>
      <c r="E19" s="10" t="n">
        <v>950000</v>
      </c>
      <c r="F19" s="10" t="n">
        <v>1080471.51</v>
      </c>
      <c r="G19" s="23" t="n">
        <v>1.137338431578947</v>
      </c>
      <c r="H19" s="10" t="n">
        <v>1080471.51</v>
      </c>
      <c r="I19" s="10" t="n">
        <v>130471.51</v>
      </c>
    </row>
    <row r="20">
      <c r="A20" s="8" t="inlineStr">
        <is>
          <t>БИ</t>
        </is>
      </c>
      <c r="B20" s="10" t="n">
        <v>436</v>
      </c>
      <c r="C20" s="10" t="n">
        <v>482</v>
      </c>
      <c r="D20" s="23" t="n">
        <v>1.105504587155963</v>
      </c>
      <c r="E20" s="10" t="n">
        <v>750000</v>
      </c>
      <c r="F20" s="10" t="n">
        <v>771390.3899999999</v>
      </c>
      <c r="G20" s="23" t="n">
        <v>1.02852052</v>
      </c>
      <c r="H20" s="10" t="n">
        <v>771390.3899999999</v>
      </c>
      <c r="I20" s="10" t="n">
        <v>21390.3899999999</v>
      </c>
    </row>
    <row r="21">
      <c r="A21" s="8" t="inlineStr">
        <is>
          <t>ДК</t>
        </is>
      </c>
      <c r="B21" s="10" t="n">
        <v>0</v>
      </c>
      <c r="C21" s="10" t="n">
        <v>94</v>
      </c>
      <c r="D21" s="23" t="n">
        <v>0</v>
      </c>
      <c r="E21" s="10" t="n">
        <v>0</v>
      </c>
      <c r="F21" s="10" t="n">
        <v>65015</v>
      </c>
      <c r="G21" s="23" t="n">
        <v>0</v>
      </c>
      <c r="H21" s="10" t="n">
        <v>65015.00000000001</v>
      </c>
      <c r="I21" s="10" t="n">
        <v>65015</v>
      </c>
    </row>
    <row r="25">
      <c r="A25" s="2" t="inlineStr">
        <is>
          <t>Выполнение плана тренерами</t>
        </is>
      </c>
    </row>
    <row r="26">
      <c r="A26" s="20" t="inlineStr">
        <is>
          <t>Подразделение</t>
        </is>
      </c>
      <c r="B26" s="20" t="inlineStr">
        <is>
          <t>Тренер</t>
        </is>
      </c>
      <c r="C26" s="20" t="inlineStr">
        <is>
          <t>План трен.</t>
        </is>
      </c>
      <c r="D26" s="20" t="inlineStr">
        <is>
          <t>Факт трен.</t>
        </is>
      </c>
      <c r="E26" s="20" t="inlineStr">
        <is>
          <t>Выполнение трен.</t>
        </is>
      </c>
      <c r="F26" s="20" t="inlineStr">
        <is>
          <t>План ₽</t>
        </is>
      </c>
      <c r="G26" s="20" t="inlineStr">
        <is>
          <t>Факт ₽</t>
        </is>
      </c>
      <c r="H26" s="20" t="inlineStr">
        <is>
          <t>Выполнение ₽</t>
        </is>
      </c>
      <c r="I26" s="20" t="inlineStr">
        <is>
          <t>RR ₽</t>
        </is>
      </c>
      <c r="J26" s="20" t="inlineStr">
        <is>
          <t>Отклонение ₽</t>
        </is>
      </c>
    </row>
    <row r="27">
      <c r="A27" s="8" t="inlineStr">
        <is>
          <t>БАС</t>
        </is>
      </c>
      <c r="B27" s="8" t="inlineStr">
        <is>
          <t>Коновалова Галина Игоревна</t>
        </is>
      </c>
      <c r="C27" s="10" t="n">
        <v>50</v>
      </c>
      <c r="D27" s="10" t="n">
        <v>15</v>
      </c>
      <c r="E27" s="23" t="n">
        <v>0.3</v>
      </c>
      <c r="F27" s="10" t="n">
        <v>96500</v>
      </c>
      <c r="G27" s="10" t="n">
        <v>24629.16</v>
      </c>
      <c r="H27" s="23" t="n">
        <v>0.2552244559585492</v>
      </c>
      <c r="I27" s="10" t="n">
        <v>24629.16</v>
      </c>
      <c r="J27" s="10" t="n">
        <v>-71870.84</v>
      </c>
    </row>
    <row r="28">
      <c r="A28" s="8" t="inlineStr">
        <is>
          <t>БАС</t>
        </is>
      </c>
      <c r="B28" s="8" t="inlineStr">
        <is>
          <t>Сурков Александр Сергеевич</t>
        </is>
      </c>
      <c r="C28" s="10" t="n">
        <v>121</v>
      </c>
      <c r="D28" s="10" t="n">
        <v>76</v>
      </c>
      <c r="E28" s="23" t="n">
        <v>0.628099173553719</v>
      </c>
      <c r="F28" s="10" t="n">
        <v>200600</v>
      </c>
      <c r="G28" s="10" t="n">
        <v>121799.25</v>
      </c>
      <c r="H28" s="23" t="n">
        <v>0.6071747258225324</v>
      </c>
      <c r="I28" s="10" t="n">
        <v>121799.25</v>
      </c>
      <c r="J28" s="10" t="n">
        <v>-78800.75</v>
      </c>
    </row>
    <row r="29">
      <c r="A29" s="8" t="inlineStr">
        <is>
          <t>БАС</t>
        </is>
      </c>
      <c r="B29" s="8" t="inlineStr">
        <is>
          <t>Зеньков Валерий Сергеевич</t>
        </is>
      </c>
      <c r="C29" s="10" t="n">
        <v>358</v>
      </c>
      <c r="D29" s="10" t="n">
        <v>267</v>
      </c>
      <c r="E29" s="23" t="n">
        <v>0.7458100558659218</v>
      </c>
      <c r="F29" s="10" t="n">
        <v>656200</v>
      </c>
      <c r="G29" s="10" t="n">
        <v>434319.4999999999</v>
      </c>
      <c r="H29" s="23" t="n">
        <v>0.6618706187138066</v>
      </c>
      <c r="I29" s="10" t="n">
        <v>434319.4999999999</v>
      </c>
      <c r="J29" s="10" t="n">
        <v>-221880.5000000001</v>
      </c>
    </row>
    <row r="30">
      <c r="A30" s="8" t="inlineStr">
        <is>
          <t>БАС</t>
        </is>
      </c>
      <c r="B30" s="8" t="inlineStr">
        <is>
          <t>Коваль Никита Андреевич</t>
        </is>
      </c>
      <c r="C30" s="10" t="n">
        <v>194</v>
      </c>
      <c r="D30" s="10" t="n">
        <v>175</v>
      </c>
      <c r="E30" s="23" t="n">
        <v>0.9020618556701031</v>
      </c>
      <c r="F30" s="10" t="n">
        <v>406200</v>
      </c>
      <c r="G30" s="10" t="n">
        <v>331745.0600000001</v>
      </c>
      <c r="H30" s="23" t="n">
        <v>0.8167037419990154</v>
      </c>
      <c r="I30" s="10" t="n">
        <v>331745.0600000001</v>
      </c>
      <c r="J30" s="10" t="n">
        <v>-74454.93999999994</v>
      </c>
    </row>
    <row r="31">
      <c r="A31" s="8" t="inlineStr">
        <is>
          <t>БАС</t>
        </is>
      </c>
      <c r="B31" s="8" t="inlineStr">
        <is>
          <t>Дроздов Михаил Андреевич</t>
        </is>
      </c>
      <c r="C31" s="10" t="n">
        <v>37</v>
      </c>
      <c r="D31" s="10" t="n">
        <v>139</v>
      </c>
      <c r="E31" s="23" t="n">
        <v>3.756756756756757</v>
      </c>
      <c r="F31" s="10" t="n">
        <v>90500</v>
      </c>
      <c r="G31" s="10" t="n">
        <v>231575.92</v>
      </c>
      <c r="H31" s="23" t="n">
        <v>2.558849944751381</v>
      </c>
      <c r="I31" s="10" t="n">
        <v>231575.92</v>
      </c>
      <c r="J31" s="10" t="n">
        <v>141075.92</v>
      </c>
    </row>
    <row r="32">
      <c r="A32" s="8" t="inlineStr">
        <is>
          <t>ТЗ</t>
        </is>
      </c>
      <c r="B32" s="8" t="inlineStr">
        <is>
          <t>Авакян Карен Аргамович</t>
        </is>
      </c>
      <c r="C32" s="10" t="n">
        <v>0</v>
      </c>
      <c r="D32" s="10" t="n">
        <v>0</v>
      </c>
      <c r="E32" s="23" t="n">
        <v>0</v>
      </c>
      <c r="F32" s="10" t="n">
        <v>0</v>
      </c>
      <c r="G32" s="10" t="n">
        <v>0</v>
      </c>
      <c r="H32" s="23" t="n">
        <v>0</v>
      </c>
      <c r="I32" s="10" t="n">
        <v>0</v>
      </c>
      <c r="J32" s="10" t="n">
        <v>0</v>
      </c>
    </row>
    <row r="33">
      <c r="A33" s="8" t="inlineStr">
        <is>
          <t>ТЗ</t>
        </is>
      </c>
      <c r="B33" s="8" t="inlineStr">
        <is>
          <t>Бессонов Антон Викторович</t>
        </is>
      </c>
      <c r="C33" s="10" t="n">
        <v>0</v>
      </c>
      <c r="D33" s="10" t="n">
        <v>46</v>
      </c>
      <c r="E33" s="23" t="n">
        <v>0</v>
      </c>
      <c r="F33" s="10" t="n">
        <v>0</v>
      </c>
      <c r="G33" s="10" t="n">
        <v>64809.67000000001</v>
      </c>
      <c r="H33" s="23" t="n">
        <v>0</v>
      </c>
      <c r="I33" s="10" t="n">
        <v>64809.67000000001</v>
      </c>
      <c r="J33" s="10" t="n">
        <v>64809.67000000001</v>
      </c>
    </row>
    <row r="34">
      <c r="A34" s="8" t="inlineStr">
        <is>
          <t>ТЗ</t>
        </is>
      </c>
      <c r="B34" s="8" t="inlineStr">
        <is>
          <t>Гордиенко Диана Сергеевна</t>
        </is>
      </c>
      <c r="C34" s="10" t="n">
        <v>37</v>
      </c>
      <c r="D34" s="10" t="n">
        <v>0</v>
      </c>
      <c r="E34" s="23" t="n">
        <v>0</v>
      </c>
      <c r="F34" s="10" t="n">
        <v>50300</v>
      </c>
      <c r="G34" s="10" t="n">
        <v>0</v>
      </c>
      <c r="H34" s="23" t="n">
        <v>0</v>
      </c>
      <c r="I34" s="10" t="n">
        <v>0</v>
      </c>
      <c r="J34" s="10" t="n">
        <v>-50300</v>
      </c>
    </row>
    <row r="35">
      <c r="A35" s="8" t="inlineStr">
        <is>
          <t>ТЗ</t>
        </is>
      </c>
      <c r="B35" s="8" t="inlineStr">
        <is>
          <t>Михалев Сергей Сергеевич</t>
        </is>
      </c>
      <c r="C35" s="10" t="n">
        <v>0</v>
      </c>
      <c r="D35" s="10" t="n">
        <v>119</v>
      </c>
      <c r="E35" s="23" t="n">
        <v>0</v>
      </c>
      <c r="F35" s="10" t="n">
        <v>0</v>
      </c>
      <c r="G35" s="10" t="n">
        <v>181474.45</v>
      </c>
      <c r="H35" s="23" t="n">
        <v>0</v>
      </c>
      <c r="I35" s="10" t="n">
        <v>181474.45</v>
      </c>
      <c r="J35" s="10" t="n">
        <v>181474.45</v>
      </c>
    </row>
    <row r="36">
      <c r="A36" s="8" t="inlineStr">
        <is>
          <t>ТЗ</t>
        </is>
      </c>
      <c r="B36" s="8" t="inlineStr">
        <is>
          <t>Сапожникова Елизавета Алексеевна</t>
        </is>
      </c>
      <c r="C36" s="10" t="n">
        <v>0</v>
      </c>
      <c r="D36" s="10" t="n">
        <v>8</v>
      </c>
      <c r="E36" s="23" t="n">
        <v>0</v>
      </c>
      <c r="F36" s="10" t="n">
        <v>0</v>
      </c>
      <c r="G36" s="10" t="n">
        <v>12438</v>
      </c>
      <c r="H36" s="23" t="n">
        <v>0</v>
      </c>
      <c r="I36" s="10" t="n">
        <v>12438</v>
      </c>
      <c r="J36" s="10" t="n">
        <v>12438</v>
      </c>
    </row>
    <row r="37">
      <c r="A37" s="8" t="inlineStr">
        <is>
          <t>ТЗ</t>
        </is>
      </c>
      <c r="B37" s="8" t="inlineStr">
        <is>
          <t>Федосеева Аделина Юрьевна</t>
        </is>
      </c>
      <c r="C37" s="10" t="n">
        <v>26</v>
      </c>
      <c r="D37" s="10" t="n">
        <v>0</v>
      </c>
      <c r="E37" s="23" t="n">
        <v>0</v>
      </c>
      <c r="F37" s="10" t="n">
        <v>26600</v>
      </c>
      <c r="G37" s="10" t="n">
        <v>0</v>
      </c>
      <c r="H37" s="23" t="n">
        <v>0</v>
      </c>
      <c r="I37" s="10" t="n">
        <v>0</v>
      </c>
      <c r="J37" s="10" t="n">
        <v>-26600</v>
      </c>
    </row>
    <row r="38">
      <c r="A38" s="8" t="inlineStr">
        <is>
          <t>ТЗ</t>
        </is>
      </c>
      <c r="B38" s="8" t="inlineStr">
        <is>
          <t>Кравцова Дарья Сергеевна</t>
        </is>
      </c>
      <c r="C38" s="10" t="n">
        <v>72</v>
      </c>
      <c r="D38" s="10" t="n">
        <v>12</v>
      </c>
      <c r="E38" s="23" t="n">
        <v>0.1666666666666667</v>
      </c>
      <c r="F38" s="10" t="n">
        <v>119900</v>
      </c>
      <c r="G38" s="10" t="n">
        <v>5694.25</v>
      </c>
      <c r="H38" s="23" t="n">
        <v>0.04749165971643036</v>
      </c>
      <c r="I38" s="10" t="n">
        <v>5694.25</v>
      </c>
      <c r="J38" s="10" t="n">
        <v>-114205.75</v>
      </c>
    </row>
    <row r="39">
      <c r="A39" s="8" t="inlineStr">
        <is>
          <t>ТЗ</t>
        </is>
      </c>
      <c r="B39" s="8" t="inlineStr">
        <is>
          <t>Харитонова Александра Андреевна</t>
        </is>
      </c>
      <c r="C39" s="10" t="n">
        <v>40</v>
      </c>
      <c r="D39" s="10" t="n">
        <v>7</v>
      </c>
      <c r="E39" s="23" t="n">
        <v>0.175</v>
      </c>
      <c r="F39" s="10" t="n">
        <v>51300</v>
      </c>
      <c r="G39" s="10" t="n">
        <v>3780</v>
      </c>
      <c r="H39" s="23" t="n">
        <v>0.07368421052631578</v>
      </c>
      <c r="I39" s="10" t="n">
        <v>3780</v>
      </c>
      <c r="J39" s="10" t="n">
        <v>-47520</v>
      </c>
    </row>
    <row r="40">
      <c r="A40" s="8" t="inlineStr">
        <is>
          <t>ТЗ</t>
        </is>
      </c>
      <c r="B40" s="8" t="inlineStr">
        <is>
          <t>Поляковская Анастасия Викторовна</t>
        </is>
      </c>
      <c r="C40" s="10" t="n">
        <v>67</v>
      </c>
      <c r="D40" s="10" t="n">
        <v>28</v>
      </c>
      <c r="E40" s="23" t="n">
        <v>0.417910447761194</v>
      </c>
      <c r="F40" s="10" t="n">
        <v>100300</v>
      </c>
      <c r="G40" s="10" t="n">
        <v>24583</v>
      </c>
      <c r="H40" s="23" t="n">
        <v>0.2450947158524427</v>
      </c>
      <c r="I40" s="10" t="n">
        <v>24583</v>
      </c>
      <c r="J40" s="10" t="n">
        <v>-75717</v>
      </c>
    </row>
    <row r="41">
      <c r="A41" s="8" t="inlineStr">
        <is>
          <t>ТЗ</t>
        </is>
      </c>
      <c r="B41" s="8" t="inlineStr">
        <is>
          <t>Исмайлова Анна Михайловна</t>
        </is>
      </c>
      <c r="C41" s="10" t="n">
        <v>84</v>
      </c>
      <c r="D41" s="10" t="n">
        <v>30</v>
      </c>
      <c r="E41" s="23" t="n">
        <v>0.3571428571428572</v>
      </c>
      <c r="F41" s="10" t="n">
        <v>172100</v>
      </c>
      <c r="G41" s="10" t="n">
        <v>61706.63</v>
      </c>
      <c r="H41" s="23" t="n">
        <v>0.3585510168506682</v>
      </c>
      <c r="I41" s="10" t="n">
        <v>61706.63</v>
      </c>
      <c r="J41" s="10" t="n">
        <v>-110393.37</v>
      </c>
    </row>
    <row r="42">
      <c r="A42" s="8" t="inlineStr">
        <is>
          <t>ТЗ</t>
        </is>
      </c>
      <c r="B42" s="8" t="inlineStr">
        <is>
          <t>Шабаева Вера Александровна</t>
        </is>
      </c>
      <c r="C42" s="10" t="n">
        <v>51</v>
      </c>
      <c r="D42" s="10" t="n">
        <v>18</v>
      </c>
      <c r="E42" s="23" t="n">
        <v>0.3529411764705883</v>
      </c>
      <c r="F42" s="10" t="n">
        <v>52000</v>
      </c>
      <c r="G42" s="10" t="n">
        <v>23025.5</v>
      </c>
      <c r="H42" s="23" t="n">
        <v>0.4427980769230769</v>
      </c>
      <c r="I42" s="10" t="n">
        <v>23025.5</v>
      </c>
      <c r="J42" s="10" t="n">
        <v>-28974.5</v>
      </c>
    </row>
    <row r="43">
      <c r="A43" s="8" t="inlineStr">
        <is>
          <t>ТЗ</t>
        </is>
      </c>
      <c r="B43" s="8" t="inlineStr">
        <is>
          <t>Борисова Алина Владимировна</t>
        </is>
      </c>
      <c r="C43" s="10" t="n">
        <v>33</v>
      </c>
      <c r="D43" s="10" t="n">
        <v>23</v>
      </c>
      <c r="E43" s="23" t="n">
        <v>0.696969696969697</v>
      </c>
      <c r="F43" s="10" t="n">
        <v>54100</v>
      </c>
      <c r="G43" s="10" t="n">
        <v>27722</v>
      </c>
      <c r="H43" s="23" t="n">
        <v>0.5124214417744917</v>
      </c>
      <c r="I43" s="10" t="n">
        <v>27722</v>
      </c>
      <c r="J43" s="10" t="n">
        <v>-26378</v>
      </c>
    </row>
    <row r="44">
      <c r="A44" s="8" t="inlineStr">
        <is>
          <t>ТЗ</t>
        </is>
      </c>
      <c r="B44" s="8" t="inlineStr">
        <is>
          <t>Узянов Сергей Германович</t>
        </is>
      </c>
      <c r="C44" s="10" t="n">
        <v>127</v>
      </c>
      <c r="D44" s="10" t="n">
        <v>72</v>
      </c>
      <c r="E44" s="23" t="n">
        <v>0.5669291338582677</v>
      </c>
      <c r="F44" s="10" t="n">
        <v>179600</v>
      </c>
      <c r="G44" s="10" t="n">
        <v>96628.34</v>
      </c>
      <c r="H44" s="23" t="n">
        <v>0.538019710467706</v>
      </c>
      <c r="I44" s="10" t="n">
        <v>96628.34</v>
      </c>
      <c r="J44" s="10" t="n">
        <v>-82971.66</v>
      </c>
    </row>
    <row r="45">
      <c r="A45" s="8" t="inlineStr">
        <is>
          <t>ТЗ</t>
        </is>
      </c>
      <c r="B45" s="8" t="inlineStr">
        <is>
          <t>Бежинарь Герман Вадимович</t>
        </is>
      </c>
      <c r="C45" s="10" t="n">
        <v>39</v>
      </c>
      <c r="D45" s="10" t="n">
        <v>31</v>
      </c>
      <c r="E45" s="23" t="n">
        <v>0.7948717948717948</v>
      </c>
      <c r="F45" s="10" t="n">
        <v>73300</v>
      </c>
      <c r="G45" s="10" t="n">
        <v>54492.5</v>
      </c>
      <c r="H45" s="23" t="n">
        <v>0.7434174624829468</v>
      </c>
      <c r="I45" s="10" t="n">
        <v>54492.5</v>
      </c>
      <c r="J45" s="10" t="n">
        <v>-18807.5</v>
      </c>
    </row>
    <row r="46">
      <c r="A46" s="8" t="inlineStr">
        <is>
          <t>ТЗ</t>
        </is>
      </c>
      <c r="B46" s="8" t="inlineStr">
        <is>
          <t>Чуваев Андрей Дмитриевич</t>
        </is>
      </c>
      <c r="C46" s="10" t="n">
        <v>153</v>
      </c>
      <c r="D46" s="10" t="n">
        <v>114</v>
      </c>
      <c r="E46" s="23" t="n">
        <v>0.7450980392156863</v>
      </c>
      <c r="F46" s="10" t="n">
        <v>269000</v>
      </c>
      <c r="G46" s="10" t="n">
        <v>207572.6</v>
      </c>
      <c r="H46" s="23" t="n">
        <v>0.7716453531598514</v>
      </c>
      <c r="I46" s="10" t="n">
        <v>207572.6</v>
      </c>
      <c r="J46" s="10" t="n">
        <v>-61427.39999999997</v>
      </c>
    </row>
    <row r="47">
      <c r="A47" s="8" t="inlineStr">
        <is>
          <t>ТЗ</t>
        </is>
      </c>
      <c r="B47" s="8" t="inlineStr">
        <is>
          <t>Нуритдинова Кристина Викторовна</t>
        </is>
      </c>
      <c r="C47" s="10" t="n">
        <v>50</v>
      </c>
      <c r="D47" s="10" t="n">
        <v>35</v>
      </c>
      <c r="E47" s="23" t="n">
        <v>0.7</v>
      </c>
      <c r="F47" s="10" t="n">
        <v>76300</v>
      </c>
      <c r="G47" s="10" t="n">
        <v>66966.62</v>
      </c>
      <c r="H47" s="23" t="n">
        <v>0.8776752293577981</v>
      </c>
      <c r="I47" s="10" t="n">
        <v>66966.62</v>
      </c>
      <c r="J47" s="10" t="n">
        <v>-9333.380000000005</v>
      </c>
    </row>
    <row r="48">
      <c r="A48" s="8" t="inlineStr">
        <is>
          <t>ТЗ</t>
        </is>
      </c>
      <c r="B48" s="8" t="inlineStr">
        <is>
          <t>Галкин Никита Игоревич</t>
        </is>
      </c>
      <c r="C48" s="10" t="n">
        <v>159</v>
      </c>
      <c r="D48" s="10" t="n">
        <v>148</v>
      </c>
      <c r="E48" s="23" t="n">
        <v>0.9308176100628931</v>
      </c>
      <c r="F48" s="10" t="n">
        <v>376200</v>
      </c>
      <c r="G48" s="10" t="n">
        <v>335789.57</v>
      </c>
      <c r="H48" s="23" t="n">
        <v>0.8925825890483785</v>
      </c>
      <c r="I48" s="10" t="n">
        <v>335789.57</v>
      </c>
      <c r="J48" s="10" t="n">
        <v>-40410.42999999999</v>
      </c>
    </row>
    <row r="49">
      <c r="A49" s="8" t="inlineStr">
        <is>
          <t>ТЗ</t>
        </is>
      </c>
      <c r="B49" s="8" t="inlineStr">
        <is>
          <t>Боклащук Евгений Игоревич</t>
        </is>
      </c>
      <c r="C49" s="10" t="n">
        <v>151</v>
      </c>
      <c r="D49" s="10" t="n">
        <v>149</v>
      </c>
      <c r="E49" s="23" t="n">
        <v>0.9867549668874173</v>
      </c>
      <c r="F49" s="10" t="n">
        <v>259800</v>
      </c>
      <c r="G49" s="10" t="n">
        <v>245264.5</v>
      </c>
      <c r="H49" s="23" t="n">
        <v>0.9440511932255581</v>
      </c>
      <c r="I49" s="10" t="n">
        <v>245264.5</v>
      </c>
      <c r="J49" s="10" t="n">
        <v>-14535.5</v>
      </c>
    </row>
    <row r="50">
      <c r="A50" s="8" t="inlineStr">
        <is>
          <t>ТЗ</t>
        </is>
      </c>
      <c r="B50" s="8" t="inlineStr">
        <is>
          <t>Гукасян Светлана Гамлетовна</t>
        </is>
      </c>
      <c r="C50" s="10" t="n">
        <v>136</v>
      </c>
      <c r="D50" s="10" t="n">
        <v>116</v>
      </c>
      <c r="E50" s="23" t="n">
        <v>0.8529411764705882</v>
      </c>
      <c r="F50" s="10" t="n">
        <v>217200</v>
      </c>
      <c r="G50" s="10" t="n">
        <v>221286.5</v>
      </c>
      <c r="H50" s="23" t="n">
        <v>1.018814456721915</v>
      </c>
      <c r="I50" s="10" t="n">
        <v>221286.5</v>
      </c>
      <c r="J50" s="10" t="n">
        <v>4086.5</v>
      </c>
    </row>
    <row r="51">
      <c r="A51" s="8" t="inlineStr">
        <is>
          <t>ТЗ</t>
        </is>
      </c>
      <c r="B51" s="8" t="inlineStr">
        <is>
          <t>Ребушева Татьяна Сергеевна</t>
        </is>
      </c>
      <c r="C51" s="10" t="n">
        <v>114</v>
      </c>
      <c r="D51" s="10" t="n">
        <v>115</v>
      </c>
      <c r="E51" s="23" t="n">
        <v>1.008771929824561</v>
      </c>
      <c r="F51" s="10" t="n">
        <v>267900</v>
      </c>
      <c r="G51" s="10" t="n">
        <v>279971.29</v>
      </c>
      <c r="H51" s="23" t="n">
        <v>1.045058939902949</v>
      </c>
      <c r="I51" s="10" t="n">
        <v>279971.29</v>
      </c>
      <c r="J51" s="10" t="n">
        <v>12071.29000000004</v>
      </c>
    </row>
    <row r="52">
      <c r="A52" s="8" t="inlineStr">
        <is>
          <t>ТЗ</t>
        </is>
      </c>
      <c r="B52" s="8" t="inlineStr">
        <is>
          <t>Рябко Ирина Игоревна</t>
        </is>
      </c>
      <c r="C52" s="10" t="n">
        <v>105</v>
      </c>
      <c r="D52" s="10" t="n">
        <v>117</v>
      </c>
      <c r="E52" s="23" t="n">
        <v>1.114285714285714</v>
      </c>
      <c r="F52" s="10" t="n">
        <v>193900</v>
      </c>
      <c r="G52" s="10" t="n">
        <v>204931.09</v>
      </c>
      <c r="H52" s="23" t="n">
        <v>1.056890613718412</v>
      </c>
      <c r="I52" s="10" t="n">
        <v>204931.09</v>
      </c>
      <c r="J52" s="10" t="n">
        <v>11031.09000000003</v>
      </c>
    </row>
    <row r="53">
      <c r="A53" s="8" t="inlineStr">
        <is>
          <t>ТЗ</t>
        </is>
      </c>
      <c r="B53" s="8" t="inlineStr">
        <is>
          <t>Денисенко Никита Денисович</t>
        </is>
      </c>
      <c r="C53" s="10" t="n">
        <v>46</v>
      </c>
      <c r="D53" s="10" t="n">
        <v>52</v>
      </c>
      <c r="E53" s="23" t="n">
        <v>1.130434782608696</v>
      </c>
      <c r="F53" s="10" t="n">
        <v>78800</v>
      </c>
      <c r="G53" s="10" t="n">
        <v>83995.51000000001</v>
      </c>
      <c r="H53" s="23" t="n">
        <v>1.065932868020305</v>
      </c>
      <c r="I53" s="10" t="n">
        <v>83995.51000000001</v>
      </c>
      <c r="J53" s="10" t="n">
        <v>5195.510000000009</v>
      </c>
    </row>
    <row r="54">
      <c r="A54" s="8" t="inlineStr">
        <is>
          <t>ТЗ</t>
        </is>
      </c>
      <c r="B54" s="8" t="inlineStr">
        <is>
          <t>Мазбутов Мазбут Шодибоевич</t>
        </is>
      </c>
      <c r="C54" s="10" t="n">
        <v>15</v>
      </c>
      <c r="D54" s="10" t="n">
        <v>27</v>
      </c>
      <c r="E54" s="23" t="n">
        <v>1.8</v>
      </c>
      <c r="F54" s="10" t="n">
        <v>24800</v>
      </c>
      <c r="G54" s="10" t="n">
        <v>28035.83000000001</v>
      </c>
      <c r="H54" s="23" t="n">
        <v>1.130477016129033</v>
      </c>
      <c r="I54" s="10" t="n">
        <v>28035.83000000001</v>
      </c>
      <c r="J54" s="10" t="n">
        <v>3235.830000000005</v>
      </c>
    </row>
    <row r="55">
      <c r="A55" s="8" t="inlineStr">
        <is>
          <t>ТЗ</t>
        </is>
      </c>
      <c r="B55" s="8" t="inlineStr">
        <is>
          <t>Долюк Юлия Павловна</t>
        </is>
      </c>
      <c r="C55" s="10" t="n">
        <v>99</v>
      </c>
      <c r="D55" s="10" t="n">
        <v>107</v>
      </c>
      <c r="E55" s="23" t="n">
        <v>1.080808080808081</v>
      </c>
      <c r="F55" s="10" t="n">
        <v>157400</v>
      </c>
      <c r="G55" s="10" t="n">
        <v>179137.5</v>
      </c>
      <c r="H55" s="23" t="n">
        <v>1.138103557814485</v>
      </c>
      <c r="I55" s="10" t="n">
        <v>179137.5</v>
      </c>
      <c r="J55" s="10" t="n">
        <v>21737.5</v>
      </c>
    </row>
    <row r="56">
      <c r="A56" s="8" t="inlineStr">
        <is>
          <t>ТЗ</t>
        </is>
      </c>
      <c r="B56" s="8" t="inlineStr">
        <is>
          <t>Быстрова Наталья Сергеевна</t>
        </is>
      </c>
      <c r="C56" s="10" t="n">
        <v>38</v>
      </c>
      <c r="D56" s="10" t="n">
        <v>43</v>
      </c>
      <c r="E56" s="23" t="n">
        <v>1.131578947368421</v>
      </c>
      <c r="F56" s="10" t="n">
        <v>62400</v>
      </c>
      <c r="G56" s="10" t="n">
        <v>77831</v>
      </c>
      <c r="H56" s="23" t="n">
        <v>1.247291666666667</v>
      </c>
      <c r="I56" s="10" t="n">
        <v>77831</v>
      </c>
      <c r="J56" s="10" t="n">
        <v>15431</v>
      </c>
    </row>
    <row r="57">
      <c r="A57" s="8" t="inlineStr">
        <is>
          <t>ТЗ</t>
        </is>
      </c>
      <c r="B57" s="8" t="inlineStr">
        <is>
          <t>Лигаева Вера Алексеевна</t>
        </is>
      </c>
      <c r="C57" s="10" t="n">
        <v>60</v>
      </c>
      <c r="D57" s="10" t="n">
        <v>80</v>
      </c>
      <c r="E57" s="23" t="n">
        <v>1.333333333333333</v>
      </c>
      <c r="F57" s="10" t="n">
        <v>121400</v>
      </c>
      <c r="G57" s="10" t="n">
        <v>157782.1</v>
      </c>
      <c r="H57" s="23" t="n">
        <v>1.299687808896211</v>
      </c>
      <c r="I57" s="10" t="n">
        <v>157782.1</v>
      </c>
      <c r="J57" s="10" t="n">
        <v>36382.10000000001</v>
      </c>
    </row>
    <row r="58">
      <c r="A58" s="8" t="inlineStr">
        <is>
          <t>ТЗ</t>
        </is>
      </c>
      <c r="B58" s="8" t="inlineStr">
        <is>
          <t>Артамонова Марина Евгеньевна</t>
        </is>
      </c>
      <c r="C58" s="10" t="n">
        <v>84</v>
      </c>
      <c r="D58" s="10" t="n">
        <v>114</v>
      </c>
      <c r="E58" s="23" t="n">
        <v>1.357142857142857</v>
      </c>
      <c r="F58" s="10" t="n">
        <v>151900</v>
      </c>
      <c r="G58" s="10" t="n">
        <v>207426.0400000001</v>
      </c>
      <c r="H58" s="23" t="n">
        <v>1.365543383805135</v>
      </c>
      <c r="I58" s="10" t="n">
        <v>207426.0400000001</v>
      </c>
      <c r="J58" s="10" t="n">
        <v>55526.04000000007</v>
      </c>
    </row>
    <row r="59">
      <c r="A59" s="8" t="inlineStr">
        <is>
          <t>ТЗ</t>
        </is>
      </c>
      <c r="B59" s="8" t="inlineStr">
        <is>
          <t>Романов Валентин Германович</t>
        </is>
      </c>
      <c r="C59" s="10" t="n">
        <v>86</v>
      </c>
      <c r="D59" s="10" t="n">
        <v>122</v>
      </c>
      <c r="E59" s="23" t="n">
        <v>1.418604651162791</v>
      </c>
      <c r="F59" s="10" t="n">
        <v>178700</v>
      </c>
      <c r="G59" s="10" t="n">
        <v>246423.96</v>
      </c>
      <c r="H59" s="23" t="n">
        <v>1.378981309457191</v>
      </c>
      <c r="I59" s="10" t="n">
        <v>246423.96</v>
      </c>
      <c r="J59" s="10" t="n">
        <v>67723.95999999996</v>
      </c>
    </row>
    <row r="60">
      <c r="A60" s="8" t="inlineStr">
        <is>
          <t>ТЗ</t>
        </is>
      </c>
      <c r="B60" s="8" t="inlineStr">
        <is>
          <t>Кузьмина Валентина Юрьевна</t>
        </is>
      </c>
      <c r="C60" s="10" t="n">
        <v>22</v>
      </c>
      <c r="D60" s="10" t="n">
        <v>48</v>
      </c>
      <c r="E60" s="23" t="n">
        <v>2.181818181818182</v>
      </c>
      <c r="F60" s="10" t="n">
        <v>34800</v>
      </c>
      <c r="G60" s="10" t="n">
        <v>87712.5</v>
      </c>
      <c r="H60" s="23" t="n">
        <v>2.520474137931035</v>
      </c>
      <c r="I60" s="10" t="n">
        <v>87712.5</v>
      </c>
      <c r="J60" s="10" t="n">
        <v>52912.5</v>
      </c>
    </row>
    <row r="61">
      <c r="A61" s="8" t="inlineStr">
        <is>
          <t>ГП</t>
        </is>
      </c>
      <c r="B61" s="8" t="inlineStr">
        <is>
          <t>Савкова Екатерина Евгеньевна</t>
        </is>
      </c>
      <c r="C61" s="10" t="n">
        <v>0</v>
      </c>
      <c r="D61" s="10" t="n">
        <v>4</v>
      </c>
      <c r="E61" s="23" t="n">
        <v>0</v>
      </c>
      <c r="F61" s="10" t="n">
        <v>0</v>
      </c>
      <c r="G61" s="10" t="n">
        <v>2920</v>
      </c>
      <c r="H61" s="23" t="n">
        <v>0</v>
      </c>
      <c r="I61" s="10" t="n">
        <v>2920</v>
      </c>
      <c r="J61" s="10" t="n">
        <v>2920</v>
      </c>
    </row>
    <row r="62">
      <c r="A62" s="8" t="inlineStr">
        <is>
          <t>ГП</t>
        </is>
      </c>
      <c r="B62" s="8" t="inlineStr">
        <is>
          <t>Степанов Кирилл Евгеньевич</t>
        </is>
      </c>
      <c r="C62" s="10" t="n">
        <v>9</v>
      </c>
      <c r="D62" s="10" t="n">
        <v>0</v>
      </c>
      <c r="E62" s="23" t="n">
        <v>0</v>
      </c>
      <c r="F62" s="10" t="n">
        <v>9100</v>
      </c>
      <c r="G62" s="10" t="n">
        <v>0</v>
      </c>
      <c r="H62" s="23" t="n">
        <v>0</v>
      </c>
      <c r="I62" s="10" t="n">
        <v>0</v>
      </c>
      <c r="J62" s="10" t="n">
        <v>-9100</v>
      </c>
    </row>
    <row r="63">
      <c r="A63" s="8" t="inlineStr">
        <is>
          <t>ГП</t>
        </is>
      </c>
      <c r="B63" s="8" t="inlineStr">
        <is>
          <t>Пивоварова Анастасия Юрьевна</t>
        </is>
      </c>
      <c r="C63" s="10" t="n">
        <v>4</v>
      </c>
      <c r="D63" s="10" t="n">
        <v>1</v>
      </c>
      <c r="E63" s="23" t="n">
        <v>0.25</v>
      </c>
      <c r="F63" s="10" t="n">
        <v>8300</v>
      </c>
      <c r="G63" s="10" t="n">
        <v>1588.5</v>
      </c>
      <c r="H63" s="23" t="n">
        <v>0.1913855421686747</v>
      </c>
      <c r="I63" s="10" t="n">
        <v>1588.5</v>
      </c>
      <c r="J63" s="10" t="n">
        <v>-6711.5</v>
      </c>
    </row>
    <row r="64">
      <c r="A64" s="8" t="inlineStr">
        <is>
          <t>ГП</t>
        </is>
      </c>
      <c r="B64" s="8" t="inlineStr">
        <is>
          <t>Пекло Елена Сергеевна</t>
        </is>
      </c>
      <c r="C64" s="10" t="n">
        <v>81</v>
      </c>
      <c r="D64" s="10" t="n">
        <v>44</v>
      </c>
      <c r="E64" s="23" t="n">
        <v>0.5432098765432098</v>
      </c>
      <c r="F64" s="10" t="n">
        <v>129700</v>
      </c>
      <c r="G64" s="10" t="n">
        <v>74895.5</v>
      </c>
      <c r="H64" s="23" t="n">
        <v>0.5774518118735543</v>
      </c>
      <c r="I64" s="10" t="n">
        <v>74895.5</v>
      </c>
      <c r="J64" s="10" t="n">
        <v>-54804.5</v>
      </c>
    </row>
    <row r="65">
      <c r="A65" s="8" t="inlineStr">
        <is>
          <t>ГП</t>
        </is>
      </c>
      <c r="B65" s="8" t="inlineStr">
        <is>
          <t>Тыркова Людмила Владимировна</t>
        </is>
      </c>
      <c r="C65" s="10" t="n">
        <v>106</v>
      </c>
      <c r="D65" s="10" t="n">
        <v>79</v>
      </c>
      <c r="E65" s="23" t="n">
        <v>0.7452830188679245</v>
      </c>
      <c r="F65" s="10" t="n">
        <v>230600</v>
      </c>
      <c r="G65" s="10" t="n">
        <v>164274.82</v>
      </c>
      <c r="H65" s="23" t="n">
        <v>0.7123799653078925</v>
      </c>
      <c r="I65" s="10" t="n">
        <v>164274.82</v>
      </c>
      <c r="J65" s="10" t="n">
        <v>-66325.17999999999</v>
      </c>
    </row>
    <row r="66">
      <c r="A66" s="8" t="inlineStr">
        <is>
          <t>ГП</t>
        </is>
      </c>
      <c r="B66" s="8" t="inlineStr">
        <is>
          <t>Юрьева Марина Евгеньевна</t>
        </is>
      </c>
      <c r="C66" s="10" t="n">
        <v>49</v>
      </c>
      <c r="D66" s="10" t="n">
        <v>33</v>
      </c>
      <c r="E66" s="23" t="n">
        <v>0.673469387755102</v>
      </c>
      <c r="F66" s="10" t="n">
        <v>75600</v>
      </c>
      <c r="G66" s="10" t="n">
        <v>62764.25</v>
      </c>
      <c r="H66" s="23" t="n">
        <v>0.8302149470899471</v>
      </c>
      <c r="I66" s="10" t="n">
        <v>62764.25</v>
      </c>
      <c r="J66" s="10" t="n">
        <v>-12835.75</v>
      </c>
    </row>
    <row r="67">
      <c r="A67" s="8" t="inlineStr">
        <is>
          <t>ГП</t>
        </is>
      </c>
      <c r="B67" s="8" t="inlineStr">
        <is>
          <t>Кропачева Анастасия Сергеевна</t>
        </is>
      </c>
      <c r="C67" s="10" t="n">
        <v>95</v>
      </c>
      <c r="D67" s="10" t="n">
        <v>100</v>
      </c>
      <c r="E67" s="23" t="n">
        <v>1.052631578947368</v>
      </c>
      <c r="F67" s="10" t="n">
        <v>120500</v>
      </c>
      <c r="G67" s="10" t="n">
        <v>121984.25</v>
      </c>
      <c r="H67" s="23" t="n">
        <v>1.012317427385892</v>
      </c>
      <c r="I67" s="10" t="n">
        <v>121984.25</v>
      </c>
      <c r="J67" s="10" t="n">
        <v>1484.25</v>
      </c>
    </row>
    <row r="68">
      <c r="A68" s="8" t="inlineStr">
        <is>
          <t>ГП</t>
        </is>
      </c>
      <c r="B68" s="8" t="inlineStr">
        <is>
          <t>Алексеева Екатерина Эдуардовна</t>
        </is>
      </c>
      <c r="C68" s="10" t="n">
        <v>63</v>
      </c>
      <c r="D68" s="10" t="n">
        <v>101</v>
      </c>
      <c r="E68" s="23" t="n">
        <v>1.603174603174603</v>
      </c>
      <c r="F68" s="10" t="n">
        <v>76700</v>
      </c>
      <c r="G68" s="10" t="n">
        <v>101932.25</v>
      </c>
      <c r="H68" s="23" t="n">
        <v>1.328973272490222</v>
      </c>
      <c r="I68" s="10" t="n">
        <v>101932.25</v>
      </c>
      <c r="J68" s="10" t="n">
        <v>25232.25</v>
      </c>
    </row>
    <row r="69">
      <c r="A69" s="8" t="inlineStr">
        <is>
          <t>ГП</t>
        </is>
      </c>
      <c r="B69" s="8" t="inlineStr">
        <is>
          <t>Архипова Виолетта Эдуардовна</t>
        </is>
      </c>
      <c r="C69" s="10" t="n">
        <v>88</v>
      </c>
      <c r="D69" s="10" t="n">
        <v>141</v>
      </c>
      <c r="E69" s="23" t="n">
        <v>1.602272727272727</v>
      </c>
      <c r="F69" s="10" t="n">
        <v>61300</v>
      </c>
      <c r="G69" s="10" t="n">
        <v>94080.25</v>
      </c>
      <c r="H69" s="23" t="n">
        <v>1.534751223491028</v>
      </c>
      <c r="I69" s="10" t="n">
        <v>94080.25</v>
      </c>
      <c r="J69" s="10" t="n">
        <v>32780.25</v>
      </c>
    </row>
    <row r="70">
      <c r="A70" s="8" t="inlineStr">
        <is>
          <t>ГП</t>
        </is>
      </c>
      <c r="B70" s="8" t="inlineStr">
        <is>
          <t>Кучерюк Мария Петровна</t>
        </is>
      </c>
      <c r="C70" s="10" t="n">
        <v>66</v>
      </c>
      <c r="D70" s="10" t="n">
        <v>120</v>
      </c>
      <c r="E70" s="23" t="n">
        <v>1.818181818181818</v>
      </c>
      <c r="F70" s="10" t="n">
        <v>103400</v>
      </c>
      <c r="G70" s="10" t="n">
        <v>187977.68</v>
      </c>
      <c r="H70" s="23" t="n">
        <v>1.817965957446808</v>
      </c>
      <c r="I70" s="10" t="n">
        <v>187977.68</v>
      </c>
      <c r="J70" s="10" t="n">
        <v>84577.67999999999</v>
      </c>
    </row>
    <row r="71">
      <c r="A71" s="8" t="inlineStr">
        <is>
          <t>ГП</t>
        </is>
      </c>
      <c r="B71" s="8" t="inlineStr">
        <is>
          <t>Заборовская Наталья Евгеньевна</t>
        </is>
      </c>
      <c r="C71" s="10" t="n">
        <v>79</v>
      </c>
      <c r="D71" s="10" t="n">
        <v>156</v>
      </c>
      <c r="E71" s="23" t="n">
        <v>1.974683544303798</v>
      </c>
      <c r="F71" s="10" t="n">
        <v>134800</v>
      </c>
      <c r="G71" s="10" t="n">
        <v>268054.01</v>
      </c>
      <c r="H71" s="23" t="n">
        <v>1.988531231454006</v>
      </c>
      <c r="I71" s="10" t="n">
        <v>268054.01</v>
      </c>
      <c r="J71" s="10" t="n">
        <v>133254.01</v>
      </c>
    </row>
    <row r="72">
      <c r="A72" s="8" t="inlineStr">
        <is>
          <t>БИ</t>
        </is>
      </c>
      <c r="B72" s="8" t="inlineStr">
        <is>
          <t>Кривова Анастасия Игоревна</t>
        </is>
      </c>
      <c r="C72" s="10" t="n">
        <v>247</v>
      </c>
      <c r="D72" s="10" t="n">
        <v>189</v>
      </c>
      <c r="E72" s="23" t="n">
        <v>0.7651821862348178</v>
      </c>
      <c r="F72" s="10" t="n">
        <v>385600</v>
      </c>
      <c r="G72" s="10" t="n">
        <v>237049.66</v>
      </c>
      <c r="H72" s="23" t="n">
        <v>0.6147553423236516</v>
      </c>
      <c r="I72" s="10" t="n">
        <v>237049.66</v>
      </c>
      <c r="J72" s="10" t="n">
        <v>-148550.34</v>
      </c>
    </row>
    <row r="73">
      <c r="A73" s="8" t="inlineStr">
        <is>
          <t>БИ</t>
        </is>
      </c>
      <c r="B73" s="8" t="inlineStr">
        <is>
          <t>Косьяненко Виктор Дмитриевич</t>
        </is>
      </c>
      <c r="C73" s="10" t="n">
        <v>62</v>
      </c>
      <c r="D73" s="10" t="n">
        <v>90</v>
      </c>
      <c r="E73" s="23" t="n">
        <v>1.451612903225806</v>
      </c>
      <c r="F73" s="10" t="n">
        <v>115900</v>
      </c>
      <c r="G73" s="10" t="n">
        <v>144096.54</v>
      </c>
      <c r="H73" s="23" t="n">
        <v>1.243283347713546</v>
      </c>
      <c r="I73" s="10" t="n">
        <v>144096.54</v>
      </c>
      <c r="J73" s="10" t="n">
        <v>28196.54000000001</v>
      </c>
    </row>
    <row r="74">
      <c r="A74" s="8" t="inlineStr">
        <is>
          <t>БИ</t>
        </is>
      </c>
      <c r="B74" s="8" t="inlineStr">
        <is>
          <t>Шершнев Виктор Михайлович</t>
        </is>
      </c>
      <c r="C74" s="10" t="n">
        <v>89</v>
      </c>
      <c r="D74" s="10" t="n">
        <v>117</v>
      </c>
      <c r="E74" s="23" t="n">
        <v>1.314606741573034</v>
      </c>
      <c r="F74" s="10" t="n">
        <v>187800</v>
      </c>
      <c r="G74" s="10" t="n">
        <v>250652.69</v>
      </c>
      <c r="H74" s="23" t="n">
        <v>1.334678860489883</v>
      </c>
      <c r="I74" s="10" t="n">
        <v>250652.69</v>
      </c>
      <c r="J74" s="10" t="n">
        <v>62852.69000000003</v>
      </c>
    </row>
    <row r="75">
      <c r="A75" s="8" t="inlineStr">
        <is>
          <t>БИ</t>
        </is>
      </c>
      <c r="B75" s="8" t="inlineStr">
        <is>
          <t>Мурасин Виталий Сергеевич</t>
        </is>
      </c>
      <c r="C75" s="10" t="n">
        <v>38</v>
      </c>
      <c r="D75" s="10" t="n">
        <v>86</v>
      </c>
      <c r="E75" s="23" t="n">
        <v>2.263157894736842</v>
      </c>
      <c r="F75" s="10" t="n">
        <v>60700</v>
      </c>
      <c r="G75" s="10" t="n">
        <v>139591.5</v>
      </c>
      <c r="H75" s="23" t="n">
        <v>2.299695222405272</v>
      </c>
      <c r="I75" s="10" t="n">
        <v>139591.5</v>
      </c>
      <c r="J75" s="10" t="n">
        <v>78891.5</v>
      </c>
    </row>
    <row r="76">
      <c r="A76" s="8" t="inlineStr">
        <is>
          <t>ДК</t>
        </is>
      </c>
      <c r="B76" s="8" t="inlineStr">
        <is>
          <t>Климова Ольга Александровна</t>
        </is>
      </c>
      <c r="C76" s="10" t="n">
        <v>0</v>
      </c>
      <c r="D76" s="10" t="n">
        <v>94</v>
      </c>
      <c r="E76" s="23" t="n">
        <v>0</v>
      </c>
      <c r="F76" s="10" t="n">
        <v>0</v>
      </c>
      <c r="G76" s="10" t="n">
        <v>65015</v>
      </c>
      <c r="H76" s="23" t="n">
        <v>0</v>
      </c>
      <c r="I76" s="10" t="n">
        <v>65015.00000000001</v>
      </c>
      <c r="J76" s="10" t="n">
        <v>65015</v>
      </c>
    </row>
    <row r="80">
      <c r="A80" s="2" t="inlineStr">
        <is>
          <t>Дорожная карта по дням</t>
        </is>
      </c>
    </row>
    <row r="81">
      <c r="A81" s="20" t="inlineStr">
        <is>
          <t>День</t>
        </is>
      </c>
      <c r="B81" s="20" t="inlineStr">
        <is>
          <t>Дата</t>
        </is>
      </c>
      <c r="C81" s="20" t="inlineStr">
        <is>
          <t>План ₽ накоп.</t>
        </is>
      </c>
      <c r="D81" s="20" t="inlineStr">
        <is>
          <t>Факт ₽ день</t>
        </is>
      </c>
      <c r="E81" s="20" t="inlineStr">
        <is>
          <t>Факт ₽ накоп.</t>
        </is>
      </c>
      <c r="F81" s="20" t="inlineStr">
        <is>
          <t>% ₽</t>
        </is>
      </c>
      <c r="G81" s="20" t="inlineStr">
        <is>
          <t>План трен. накоп.</t>
        </is>
      </c>
      <c r="H81" s="20" t="inlineStr">
        <is>
          <t>Факт трен. день</t>
        </is>
      </c>
      <c r="I81" s="20" t="inlineStr">
        <is>
          <t>Факт трен. накоп.</t>
        </is>
      </c>
      <c r="J81" s="20" t="inlineStr">
        <is>
          <t>% трен.</t>
        </is>
      </c>
    </row>
    <row r="82">
      <c r="A82" s="8" t="n">
        <v>1</v>
      </c>
      <c r="B82" s="8" t="inlineStr">
        <is>
          <t>01.03.2026</t>
        </is>
      </c>
      <c r="C82" s="10" t="n">
        <v>209677.4193548387</v>
      </c>
      <c r="D82" s="10" t="n">
        <v>77016.42</v>
      </c>
      <c r="E82" s="10" t="n">
        <v>77016.42</v>
      </c>
      <c r="F82" s="23" t="n">
        <v>0.36730908</v>
      </c>
      <c r="G82" s="10" t="n">
        <v>120.3225806451613</v>
      </c>
      <c r="H82" s="10" t="n">
        <v>62</v>
      </c>
      <c r="I82" s="10" t="n">
        <v>62</v>
      </c>
      <c r="J82" s="23" t="n">
        <v>0.5152815013404826</v>
      </c>
    </row>
    <row r="83">
      <c r="A83" s="8" t="n">
        <v>2</v>
      </c>
      <c r="B83" s="8" t="inlineStr">
        <is>
          <t>02.03.2026</t>
        </is>
      </c>
      <c r="C83" s="10" t="n">
        <v>419354.8387096774</v>
      </c>
      <c r="D83" s="10" t="n">
        <v>252476.99</v>
      </c>
      <c r="E83" s="10" t="n">
        <v>329493.41</v>
      </c>
      <c r="F83" s="23" t="n">
        <v>0.7857150546153847</v>
      </c>
      <c r="G83" s="10" t="n">
        <v>240.6451612903226</v>
      </c>
      <c r="H83" s="10" t="n">
        <v>157</v>
      </c>
      <c r="I83" s="10" t="n">
        <v>219</v>
      </c>
      <c r="J83" s="23" t="n">
        <v>0.910053619302949</v>
      </c>
    </row>
    <row r="84">
      <c r="A84" s="8" t="n">
        <v>3</v>
      </c>
      <c r="B84" s="8" t="inlineStr">
        <is>
          <t>03.03.2026</t>
        </is>
      </c>
      <c r="C84" s="10" t="n">
        <v>629032.2580645161</v>
      </c>
      <c r="D84" s="10" t="n">
        <v>216905.74</v>
      </c>
      <c r="E84" s="10" t="n">
        <v>546399.15</v>
      </c>
      <c r="F84" s="23" t="n">
        <v>0.8686345461538462</v>
      </c>
      <c r="G84" s="10" t="n">
        <v>360.9677419354839</v>
      </c>
      <c r="H84" s="10" t="n">
        <v>134</v>
      </c>
      <c r="I84" s="10" t="n">
        <v>353</v>
      </c>
      <c r="J84" s="23" t="n">
        <v>0.9779267202859695</v>
      </c>
    </row>
    <row r="85">
      <c r="A85" s="8" t="n">
        <v>4</v>
      </c>
      <c r="B85" s="8" t="inlineStr">
        <is>
          <t>04.03.2026</t>
        </is>
      </c>
      <c r="C85" s="10" t="n">
        <v>838709.6774193548</v>
      </c>
      <c r="D85" s="10" t="n">
        <v>220267.87</v>
      </c>
      <c r="E85" s="10" t="n">
        <v>766667.02</v>
      </c>
      <c r="F85" s="23" t="n">
        <v>0.9141029853846154</v>
      </c>
      <c r="G85" s="10" t="n">
        <v>481.2903225806452</v>
      </c>
      <c r="H85" s="10" t="n">
        <v>139</v>
      </c>
      <c r="I85" s="10" t="n">
        <v>492</v>
      </c>
      <c r="J85" s="23" t="n">
        <v>1.022252010723861</v>
      </c>
    </row>
    <row r="86">
      <c r="A86" s="8" t="n">
        <v>5</v>
      </c>
      <c r="B86" s="8" t="inlineStr">
        <is>
          <t>05.03.2026</t>
        </is>
      </c>
      <c r="C86" s="10" t="n">
        <v>1048387.096774193</v>
      </c>
      <c r="D86" s="10" t="n">
        <v>281444.09</v>
      </c>
      <c r="E86" s="10" t="n">
        <v>1048111.11</v>
      </c>
      <c r="F86" s="23" t="n">
        <v>0.9997367510769233</v>
      </c>
      <c r="G86" s="10" t="n">
        <v>601.6129032258065</v>
      </c>
      <c r="H86" s="10" t="n">
        <v>183</v>
      </c>
      <c r="I86" s="10" t="n">
        <v>675</v>
      </c>
      <c r="J86" s="23" t="n">
        <v>1.121983914209115</v>
      </c>
    </row>
    <row r="87">
      <c r="A87" s="8" t="n">
        <v>6</v>
      </c>
      <c r="B87" s="8" t="inlineStr">
        <is>
          <t>06.03.2026</t>
        </is>
      </c>
      <c r="C87" s="10" t="n">
        <v>1258064.516129032</v>
      </c>
      <c r="D87" s="10" t="n">
        <v>210191.32</v>
      </c>
      <c r="E87" s="10" t="n">
        <v>1258302.43</v>
      </c>
      <c r="F87" s="23" t="n">
        <v>1.000189111025641</v>
      </c>
      <c r="G87" s="10" t="n">
        <v>721.9354838709678</v>
      </c>
      <c r="H87" s="10" t="n">
        <v>120</v>
      </c>
      <c r="I87" s="10" t="n">
        <v>795</v>
      </c>
      <c r="J87" s="23" t="n">
        <v>1.101206434316354</v>
      </c>
    </row>
    <row r="88">
      <c r="A88" s="8" t="n">
        <v>7</v>
      </c>
      <c r="B88" s="8" t="inlineStr">
        <is>
          <t>07.03.2026</t>
        </is>
      </c>
      <c r="C88" s="10" t="n">
        <v>1467741.935483871</v>
      </c>
      <c r="D88" s="10" t="n">
        <v>152872.21</v>
      </c>
      <c r="E88" s="10" t="n">
        <v>1411174.64</v>
      </c>
      <c r="F88" s="23" t="n">
        <v>0.9614596448351649</v>
      </c>
      <c r="G88" s="10" t="n">
        <v>842.2580645161291</v>
      </c>
      <c r="H88" s="10" t="n">
        <v>91</v>
      </c>
      <c r="I88" s="10" t="n">
        <v>886</v>
      </c>
      <c r="J88" s="23" t="n">
        <v>1.051934124856377</v>
      </c>
    </row>
    <row r="89">
      <c r="A89" s="8" t="n">
        <v>8</v>
      </c>
      <c r="B89" s="8" t="inlineStr">
        <is>
          <t>08.03.2026</t>
        </is>
      </c>
      <c r="C89" s="10" t="n">
        <v>1677419.35483871</v>
      </c>
      <c r="D89" s="10" t="n">
        <v>86810.17</v>
      </c>
      <c r="E89" s="10" t="n">
        <v>1497984.81</v>
      </c>
      <c r="F89" s="23" t="n">
        <v>0.8930294059615385</v>
      </c>
      <c r="G89" s="10" t="n">
        <v>962.5806451612905</v>
      </c>
      <c r="H89" s="10" t="n">
        <v>58</v>
      </c>
      <c r="I89" s="10" t="n">
        <v>944</v>
      </c>
      <c r="J89" s="23" t="n">
        <v>0.9806970509383377</v>
      </c>
    </row>
    <row r="90">
      <c r="A90" s="8" t="n">
        <v>9</v>
      </c>
      <c r="B90" s="8" t="inlineStr">
        <is>
          <t>09.03.2026</t>
        </is>
      </c>
      <c r="C90" s="10" t="n">
        <v>1887096.774193549</v>
      </c>
      <c r="D90" s="10" t="n">
        <v>165295.92</v>
      </c>
      <c r="E90" s="10" t="n">
        <v>1663280.73</v>
      </c>
      <c r="F90" s="23" t="n">
        <v>0.8813966261538461</v>
      </c>
      <c r="G90" s="10" t="n">
        <v>1082.903225806452</v>
      </c>
      <c r="H90" s="10" t="n">
        <v>108</v>
      </c>
      <c r="I90" s="10" t="n">
        <v>1052</v>
      </c>
      <c r="J90" s="23" t="n">
        <v>0.9714626154304438</v>
      </c>
    </row>
    <row r="91">
      <c r="A91" s="8" t="n">
        <v>10</v>
      </c>
      <c r="B91" s="8" t="inlineStr">
        <is>
          <t>10.03.2026</t>
        </is>
      </c>
      <c r="C91" s="10" t="n">
        <v>2096774.193548387</v>
      </c>
      <c r="D91" s="10" t="n">
        <v>235197.54</v>
      </c>
      <c r="E91" s="10" t="n">
        <v>1898478.27</v>
      </c>
      <c r="F91" s="23" t="n">
        <v>0.9054280979999999</v>
      </c>
      <c r="G91" s="10" t="n">
        <v>1203.225806451613</v>
      </c>
      <c r="H91" s="10" t="n">
        <v>135</v>
      </c>
      <c r="I91" s="10" t="n">
        <v>1187</v>
      </c>
      <c r="J91" s="23" t="n">
        <v>0.986514745308311</v>
      </c>
    </row>
    <row r="92">
      <c r="A92" s="8" t="n">
        <v>11</v>
      </c>
      <c r="B92" s="8" t="inlineStr">
        <is>
          <t>11.03.2026</t>
        </is>
      </c>
      <c r="C92" s="10" t="n">
        <v>2306451.612903226</v>
      </c>
      <c r="D92" s="10" t="n">
        <v>270138.0900000001</v>
      </c>
      <c r="E92" s="10" t="n">
        <v>2168616.36</v>
      </c>
      <c r="F92" s="23" t="n">
        <v>0.940239260979021</v>
      </c>
      <c r="G92" s="10" t="n">
        <v>1323.548387096774</v>
      </c>
      <c r="H92" s="10" t="n">
        <v>160</v>
      </c>
      <c r="I92" s="10" t="n">
        <v>1347</v>
      </c>
      <c r="J92" s="23" t="n">
        <v>1.017718742383622</v>
      </c>
    </row>
    <row r="93">
      <c r="A93" s="8" t="n">
        <v>12</v>
      </c>
      <c r="B93" s="8" t="inlineStr">
        <is>
          <t>12.03.2026</t>
        </is>
      </c>
      <c r="C93" s="10" t="n">
        <v>2516129.032258065</v>
      </c>
      <c r="D93" s="10" t="n">
        <v>241590.58</v>
      </c>
      <c r="E93" s="10" t="n">
        <v>2410206.94</v>
      </c>
      <c r="F93" s="23" t="n">
        <v>0.9579027582051282</v>
      </c>
      <c r="G93" s="10" t="n">
        <v>1443.870967741935</v>
      </c>
      <c r="H93" s="10" t="n">
        <v>151</v>
      </c>
      <c r="I93" s="10" t="n">
        <v>1498</v>
      </c>
      <c r="J93" s="23" t="n">
        <v>1.037488829311886</v>
      </c>
    </row>
    <row r="94">
      <c r="A94" s="8" t="n">
        <v>13</v>
      </c>
      <c r="B94" s="8" t="inlineStr">
        <is>
          <t>13.03.2026</t>
        </is>
      </c>
      <c r="C94" s="10" t="n">
        <v>2725806.451612904</v>
      </c>
      <c r="D94" s="10" t="n">
        <v>197795.64</v>
      </c>
      <c r="E94" s="10" t="n">
        <v>2608002.580000001</v>
      </c>
      <c r="F94" s="23" t="n">
        <v>0.9567820115976332</v>
      </c>
      <c r="G94" s="10" t="n">
        <v>1564.193548387097</v>
      </c>
      <c r="H94" s="10" t="n">
        <v>117</v>
      </c>
      <c r="I94" s="10" t="n">
        <v>1615</v>
      </c>
      <c r="J94" s="23" t="n">
        <v>1.032480923901836</v>
      </c>
    </row>
    <row r="95">
      <c r="A95" s="8" t="n">
        <v>14</v>
      </c>
      <c r="B95" s="8" t="inlineStr">
        <is>
          <t>14.03.2026</t>
        </is>
      </c>
      <c r="C95" s="10" t="n">
        <v>2935483.870967743</v>
      </c>
      <c r="D95" s="10" t="n">
        <v>144363.71</v>
      </c>
      <c r="E95" s="10" t="n">
        <v>2752366.290000001</v>
      </c>
      <c r="F95" s="23" t="n">
        <v>0.9376192856043956</v>
      </c>
      <c r="G95" s="10" t="n">
        <v>1684.516129032258</v>
      </c>
      <c r="H95" s="10" t="n">
        <v>88</v>
      </c>
      <c r="I95" s="10" t="n">
        <v>1703</v>
      </c>
      <c r="J95" s="23" t="n">
        <v>1.010972807353504</v>
      </c>
    </row>
    <row r="96">
      <c r="A96" s="8" t="n">
        <v>15</v>
      </c>
      <c r="B96" s="8" t="inlineStr">
        <is>
          <t>15.03.2026</t>
        </is>
      </c>
      <c r="C96" s="10" t="n">
        <v>3145161.290322581</v>
      </c>
      <c r="D96" s="10" t="n">
        <v>122167.41</v>
      </c>
      <c r="E96" s="10" t="n">
        <v>2874533.700000001</v>
      </c>
      <c r="F96" s="23" t="n">
        <v>0.9139543046153846</v>
      </c>
      <c r="G96" s="10" t="n">
        <v>1804.838709677419</v>
      </c>
      <c r="H96" s="10" t="n">
        <v>79</v>
      </c>
      <c r="I96" s="10" t="n">
        <v>1782</v>
      </c>
      <c r="J96" s="23" t="n">
        <v>0.9873458445040216</v>
      </c>
    </row>
    <row r="97">
      <c r="A97" s="8" t="n">
        <v>16</v>
      </c>
      <c r="B97" s="8" t="inlineStr">
        <is>
          <t>16.03.2026</t>
        </is>
      </c>
      <c r="C97" s="10" t="n">
        <v>3354838.70967742</v>
      </c>
      <c r="D97" s="10" t="n">
        <v>204984.49</v>
      </c>
      <c r="E97" s="10" t="n">
        <v>3079518.190000001</v>
      </c>
      <c r="F97" s="23" t="n">
        <v>0.9179333066346155</v>
      </c>
      <c r="G97" s="10" t="n">
        <v>1925.16129032258</v>
      </c>
      <c r="H97" s="10" t="n">
        <v>125</v>
      </c>
      <c r="I97" s="10" t="n">
        <v>1907</v>
      </c>
      <c r="J97" s="23" t="n">
        <v>0.9905663538873997</v>
      </c>
    </row>
    <row r="98">
      <c r="A98" s="8" t="n">
        <v>17</v>
      </c>
      <c r="B98" s="8" t="inlineStr">
        <is>
          <t>17.03.2026</t>
        </is>
      </c>
      <c r="C98" s="10" t="n">
        <v>3564516.129032259</v>
      </c>
      <c r="D98" s="10" t="n">
        <v>260682.5</v>
      </c>
      <c r="E98" s="10" t="n">
        <v>3340200.690000001</v>
      </c>
      <c r="F98" s="23" t="n">
        <v>0.9370698768325793</v>
      </c>
      <c r="G98" s="10" t="n">
        <v>2045.483870967741</v>
      </c>
      <c r="H98" s="10" t="n">
        <v>154</v>
      </c>
      <c r="I98" s="10" t="n">
        <v>2061</v>
      </c>
      <c r="J98" s="23" t="n">
        <v>1.00758555432897</v>
      </c>
    </row>
    <row r="99">
      <c r="A99" s="8" t="n">
        <v>18</v>
      </c>
      <c r="B99" s="8" t="inlineStr">
        <is>
          <t>18.03.2026</t>
        </is>
      </c>
      <c r="C99" s="10" t="n">
        <v>3774193.548387098</v>
      </c>
      <c r="D99" s="10" t="n">
        <v>227963.89</v>
      </c>
      <c r="E99" s="10" t="n">
        <v>3568164.580000001</v>
      </c>
      <c r="F99" s="23" t="n">
        <v>0.945411128034188</v>
      </c>
      <c r="G99" s="10" t="n">
        <v>2165.806451612903</v>
      </c>
      <c r="H99" s="10" t="n">
        <v>138</v>
      </c>
      <c r="I99" s="10" t="n">
        <v>2199</v>
      </c>
      <c r="J99" s="23" t="n">
        <v>1.01532618409294</v>
      </c>
    </row>
    <row r="100">
      <c r="A100" s="8" t="n">
        <v>19</v>
      </c>
      <c r="B100" s="8" t="inlineStr">
        <is>
          <t>19.03.2026</t>
        </is>
      </c>
      <c r="C100" s="10" t="n">
        <v>3983870.967741936</v>
      </c>
      <c r="D100" s="10" t="n">
        <v>311961.19</v>
      </c>
      <c r="E100" s="10" t="n">
        <v>3880125.770000001</v>
      </c>
      <c r="F100" s="23" t="n">
        <v>0.9739586953036438</v>
      </c>
      <c r="G100" s="10" t="n">
        <v>2286.129032258064</v>
      </c>
      <c r="H100" s="10" t="n">
        <v>193</v>
      </c>
      <c r="I100" s="10" t="n">
        <v>2392</v>
      </c>
      <c r="J100" s="23" t="n">
        <v>1.046310145336532</v>
      </c>
    </row>
    <row r="101">
      <c r="A101" s="8" t="n">
        <v>20</v>
      </c>
      <c r="B101" s="8" t="inlineStr">
        <is>
          <t>20.03.2026</t>
        </is>
      </c>
      <c r="C101" s="10" t="n">
        <v>4193548.387096775</v>
      </c>
      <c r="D101" s="10" t="n">
        <v>216022.63</v>
      </c>
      <c r="E101" s="10" t="n">
        <v>4096148.400000001</v>
      </c>
      <c r="F101" s="23" t="n">
        <v>0.9767738492307692</v>
      </c>
      <c r="G101" s="10" t="n">
        <v>2406.451612903226</v>
      </c>
      <c r="H101" s="10" t="n">
        <v>124</v>
      </c>
      <c r="I101" s="10" t="n">
        <v>2516</v>
      </c>
      <c r="J101" s="23" t="n">
        <v>1.045522788203753</v>
      </c>
    </row>
    <row r="102">
      <c r="A102" s="8" t="n">
        <v>21</v>
      </c>
      <c r="B102" s="8" t="inlineStr">
        <is>
          <t>21.03.2026</t>
        </is>
      </c>
      <c r="C102" s="10" t="n">
        <v>4403225.806451614</v>
      </c>
      <c r="D102" s="10" t="n">
        <v>131021.93</v>
      </c>
      <c r="E102" s="10" t="n">
        <v>4227170.330000001</v>
      </c>
      <c r="F102" s="23" t="n">
        <v>0.960016704981685</v>
      </c>
      <c r="G102" s="10" t="n">
        <v>2526.774193548387</v>
      </c>
      <c r="H102" s="10" t="n">
        <v>70</v>
      </c>
      <c r="I102" s="10" t="n">
        <v>2586</v>
      </c>
      <c r="J102" s="23" t="n">
        <v>1.023439295289161</v>
      </c>
    </row>
    <row r="103">
      <c r="A103" s="8" t="n">
        <v>22</v>
      </c>
      <c r="B103" s="8" t="inlineStr">
        <is>
          <t>22.03.2026</t>
        </is>
      </c>
      <c r="C103" s="10" t="n">
        <v>4612903.225806452</v>
      </c>
      <c r="D103" s="10" t="n">
        <v>108074.33</v>
      </c>
      <c r="E103" s="10" t="n">
        <v>4335244.660000001</v>
      </c>
      <c r="F103" s="23" t="n">
        <v>0.939808282937063</v>
      </c>
      <c r="G103" s="10" t="n">
        <v>2647.096774193549</v>
      </c>
      <c r="H103" s="10" t="n">
        <v>76</v>
      </c>
      <c r="I103" s="10" t="n">
        <v>2662</v>
      </c>
      <c r="J103" s="23" t="n">
        <v>1.005630026809651</v>
      </c>
    </row>
    <row r="104">
      <c r="A104" s="8" t="n">
        <v>23</v>
      </c>
      <c r="B104" s="8" t="inlineStr">
        <is>
          <t>23.03.2026</t>
        </is>
      </c>
      <c r="C104" s="10" t="n">
        <v>4822580.645161291</v>
      </c>
      <c r="D104" s="10" t="n">
        <v>247318.8000000001</v>
      </c>
      <c r="E104" s="10" t="n">
        <v>4582563.460000001</v>
      </c>
      <c r="F104" s="23" t="n">
        <v>0.9502305502341138</v>
      </c>
      <c r="G104" s="10" t="n">
        <v>2767.41935483871</v>
      </c>
      <c r="H104" s="10" t="n">
        <v>140</v>
      </c>
      <c r="I104" s="10" t="n">
        <v>2802</v>
      </c>
      <c r="J104" s="23" t="n">
        <v>1.012495628861172</v>
      </c>
    </row>
    <row r="105">
      <c r="A105" s="8" t="n">
        <v>24</v>
      </c>
      <c r="B105" s="8" t="inlineStr">
        <is>
          <t>24.03.2026</t>
        </is>
      </c>
      <c r="C105" s="10" t="n">
        <v>5032258.064516129</v>
      </c>
      <c r="D105" s="10" t="n">
        <v>223409.4300000001</v>
      </c>
      <c r="E105" s="10" t="n">
        <v>4805972.890000001</v>
      </c>
      <c r="F105" s="23" t="n">
        <v>0.9550330742948719</v>
      </c>
      <c r="G105" s="10" t="n">
        <v>2887.741935483872</v>
      </c>
      <c r="H105" s="10" t="n">
        <v>134</v>
      </c>
      <c r="I105" s="10" t="n">
        <v>2936</v>
      </c>
      <c r="J105" s="23" t="n">
        <v>1.016711349419124</v>
      </c>
    </row>
    <row r="106">
      <c r="A106" s="8" t="n">
        <v>25</v>
      </c>
      <c r="B106" s="8" t="inlineStr">
        <is>
          <t>25.03.2026</t>
        </is>
      </c>
      <c r="C106" s="10" t="n">
        <v>5241935.483870967</v>
      </c>
      <c r="D106" s="10" t="n">
        <v>216068.45</v>
      </c>
      <c r="E106" s="10" t="n">
        <v>5022041.340000001</v>
      </c>
      <c r="F106" s="23" t="n">
        <v>0.9580509633230772</v>
      </c>
      <c r="G106" s="10" t="n">
        <v>3008.064516129033</v>
      </c>
      <c r="H106" s="10" t="n">
        <v>124</v>
      </c>
      <c r="I106" s="10" t="n">
        <v>3060</v>
      </c>
      <c r="J106" s="23" t="n">
        <v>1.017265415549597</v>
      </c>
    </row>
    <row r="107">
      <c r="A107" s="8" t="n">
        <v>26</v>
      </c>
      <c r="B107" s="8" t="inlineStr">
        <is>
          <t>26.03.2026</t>
        </is>
      </c>
      <c r="C107" s="10" t="n">
        <v>5451612.903225806</v>
      </c>
      <c r="D107" s="10" t="n">
        <v>205357.9</v>
      </c>
      <c r="E107" s="10" t="n">
        <v>5227399.240000001</v>
      </c>
      <c r="F107" s="23" t="n">
        <v>0.9588720499408288</v>
      </c>
      <c r="G107" s="10" t="n">
        <v>3128.387096774195</v>
      </c>
      <c r="H107" s="10" t="n">
        <v>124</v>
      </c>
      <c r="I107" s="10" t="n">
        <v>3184</v>
      </c>
      <c r="J107" s="23" t="n">
        <v>1.017776861208496</v>
      </c>
    </row>
    <row r="108">
      <c r="A108" s="8" t="n">
        <v>27</v>
      </c>
      <c r="B108" s="8" t="inlineStr">
        <is>
          <t>27.03.2026</t>
        </is>
      </c>
      <c r="C108" s="10" t="n">
        <v>5661290.322580644</v>
      </c>
      <c r="D108" s="10" t="n">
        <v>208070.59</v>
      </c>
      <c r="E108" s="10" t="n">
        <v>5435469.830000001</v>
      </c>
      <c r="F108" s="23" t="n">
        <v>0.9601114799430204</v>
      </c>
      <c r="G108" s="10" t="n">
        <v>3248.709677419356</v>
      </c>
      <c r="H108" s="10" t="n">
        <v>124</v>
      </c>
      <c r="I108" s="10" t="n">
        <v>3308</v>
      </c>
      <c r="J108" s="23" t="n">
        <v>1.018250422003773</v>
      </c>
    </row>
    <row r="109">
      <c r="A109" s="8" t="n">
        <v>28</v>
      </c>
      <c r="B109" s="8" t="inlineStr">
        <is>
          <t>28.03.2026</t>
        </is>
      </c>
      <c r="C109" s="10" t="n">
        <v>5870967.741935482</v>
      </c>
      <c r="D109" s="10" t="n">
        <v>144249.67</v>
      </c>
      <c r="E109" s="10" t="n">
        <v>5579719.500000001</v>
      </c>
      <c r="F109" s="23" t="n">
        <v>0.9503917829670334</v>
      </c>
      <c r="G109" s="10" t="n">
        <v>3369.032258064517</v>
      </c>
      <c r="H109" s="10" t="n">
        <v>84</v>
      </c>
      <c r="I109" s="10" t="n">
        <v>3392</v>
      </c>
      <c r="J109" s="23" t="n">
        <v>1.006817311374952</v>
      </c>
    </row>
    <row r="110">
      <c r="A110" s="8" t="n">
        <v>29</v>
      </c>
      <c r="B110" s="8" t="inlineStr">
        <is>
          <t>29.03.2026</t>
        </is>
      </c>
      <c r="C110" s="10" t="n">
        <v>6080645.161290321</v>
      </c>
      <c r="D110" s="10" t="n">
        <v>102374.59</v>
      </c>
      <c r="E110" s="10" t="n">
        <v>5682094.090000001</v>
      </c>
      <c r="F110" s="23" t="n">
        <v>0.9344557919893903</v>
      </c>
      <c r="G110" s="10" t="n">
        <v>3489.354838709679</v>
      </c>
      <c r="H110" s="10" t="n">
        <v>79</v>
      </c>
      <c r="I110" s="10" t="n">
        <v>3471</v>
      </c>
      <c r="J110" s="23" t="n">
        <v>0.9947397614865485</v>
      </c>
    </row>
    <row r="111">
      <c r="A111" s="8" t="n">
        <v>30</v>
      </c>
      <c r="B111" s="8" t="inlineStr">
        <is>
          <t>30.03.2026</t>
        </is>
      </c>
      <c r="C111" s="10" t="n">
        <v>6290322.580645159</v>
      </c>
      <c r="D111" s="10" t="n">
        <v>254069.4700000001</v>
      </c>
      <c r="E111" s="10" t="n">
        <v>5936163.560000001</v>
      </c>
      <c r="F111" s="23" t="n">
        <v>0.9436977967179492</v>
      </c>
      <c r="G111" s="10" t="n">
        <v>3609.67741935484</v>
      </c>
      <c r="H111" s="10" t="n">
        <v>156</v>
      </c>
      <c r="I111" s="10" t="n">
        <v>3627</v>
      </c>
      <c r="J111" s="23" t="n">
        <v>1.004798927613941</v>
      </c>
    </row>
    <row r="112">
      <c r="A112" s="8" t="n">
        <v>31</v>
      </c>
      <c r="B112" s="8" t="inlineStr">
        <is>
          <t>31.03.2026</t>
        </is>
      </c>
      <c r="C112" s="10" t="n">
        <v>6500000</v>
      </c>
      <c r="D112" s="10" t="n">
        <v>311263.1799999999</v>
      </c>
      <c r="E112" s="10" t="n">
        <v>6247426.74</v>
      </c>
      <c r="F112" s="23" t="n">
        <v>0.9611425753846154</v>
      </c>
      <c r="G112" s="10" t="n">
        <v>3730</v>
      </c>
      <c r="H112" s="10" t="n">
        <v>181</v>
      </c>
      <c r="I112" s="10" t="n">
        <v>3808</v>
      </c>
      <c r="J112" s="23" t="n">
        <v>1.020911528150134</v>
      </c>
    </row>
  </sheetData>
  <conditionalFormatting sqref="B8">
    <cfRule type="dataBar" priority="1">
      <dataBar showValue="1">
        <cfvo type="num" val="0"/>
        <cfvo type="num" val="1"/>
        <color rgb="00B7E4C7"/>
      </dataBar>
    </cfRule>
  </conditionalFormatting>
  <conditionalFormatting sqref="B11">
    <cfRule type="dataBar" priority="2">
      <dataBar showValue="1">
        <cfvo type="num" val="0"/>
        <cfvo type="num" val="1"/>
        <color rgb="00B7E4C7"/>
      </dataBar>
    </cfRule>
  </conditionalFormatting>
  <conditionalFormatting sqref="D17:D21">
    <cfRule type="dataBar" priority="3">
      <dataBar showValue="1">
        <cfvo type="num" val="0"/>
        <cfvo type="num" val="1"/>
        <color rgb="00B7E4C7"/>
      </dataBar>
    </cfRule>
  </conditionalFormatting>
  <conditionalFormatting sqref="G17:G21">
    <cfRule type="dataBar" priority="3">
      <dataBar showValue="1">
        <cfvo type="num" val="0"/>
        <cfvo type="num" val="1"/>
        <color rgb="00B7E4C7"/>
      </dataBar>
    </cfRule>
  </conditionalFormatting>
  <conditionalFormatting sqref="E27:E76">
    <cfRule type="dataBar" priority="5">
      <dataBar showValue="1">
        <cfvo type="num" val="0"/>
        <cfvo type="num" val="1"/>
        <color rgb="00B7E4C7"/>
      </dataBar>
    </cfRule>
  </conditionalFormatting>
  <conditionalFormatting sqref="H27:H76">
    <cfRule type="dataBar" priority="5">
      <dataBar showValue="1">
        <cfvo type="num" val="0"/>
        <cfvo type="num" val="1"/>
        <color rgb="00B7E4C7"/>
      </dataBar>
    </cfRule>
  </conditionalFormatting>
  <conditionalFormatting sqref="F82:F112">
    <cfRule type="dataBar" priority="7">
      <dataBar showValue="1">
        <cfvo type="num" val="0"/>
        <cfvo type="num" val="1"/>
        <color rgb="00B7E4C7"/>
      </dataBar>
    </cfRule>
  </conditionalFormatting>
  <conditionalFormatting sqref="J82:J112">
    <cfRule type="dataBar" priority="7">
      <dataBar showValue="1">
        <cfvo type="num" val="0"/>
        <cfvo type="num" val="1"/>
        <color rgb="00B7E4C7"/>
      </dataBar>
    </cfRule>
  </conditionalFormatting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2026-09-30T21:58:56Z</dcterms:created>
  <dcterms:modified xsi:type="dcterms:W3CDTF">2026-09-30T21:58:56Z</dcterms:modified>
</cp:coreProperties>
</file>